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rauco-my.sharepoint.com/personal/domingo_saenz_arauco_com/Documents/Documentos/"/>
    </mc:Choice>
  </mc:AlternateContent>
  <xr:revisionPtr revIDLastSave="17" documentId="8_{7A855EEB-4D5B-4A1B-9531-2F9E20BAB3DB}" xr6:coauthVersionLast="47" xr6:coauthVersionMax="47" xr10:uidLastSave="{6CC01BF5-A294-480A-96DA-2F6C7F04B03B}"/>
  <bookViews>
    <workbookView xWindow="-108" yWindow="-108" windowWidth="23256" windowHeight="13896" tabRatio="500" xr2:uid="{00000000-000D-0000-FFFF-FFFF00000000}"/>
  </bookViews>
  <sheets>
    <sheet name="Hilam - Arauco" sheetId="1" r:id="rId1"/>
    <sheet name="Condiciones" sheetId="2" state="hidden" r:id="rId2"/>
  </sheets>
  <externalReferences>
    <externalReference r:id="rId3"/>
  </externalReferences>
  <definedNames>
    <definedName name="Adhesivo">[1]B_Datos!$J$14:$J$15</definedName>
    <definedName name="Cod">[1]B_Datos!$D$3:$D$8</definedName>
    <definedName name="codigos">[1]B_Datos!$D$4:$F$8</definedName>
    <definedName name="Etapa_Proyecto">[1]B_Datos!$K$14:$K$17</definedName>
    <definedName name="PRIOR">[1]B_Datos!$D$13:$D$18</definedName>
    <definedName name="Prot">[1]B_Datos!$H$4:$K$10</definedName>
    <definedName name="Prot_2">[1]B_Datos!$H$4:$H$11</definedName>
    <definedName name="Si">[1]B_Datos!$H$14:$H$15</definedName>
    <definedName name="UF">[1]Precio!$D$25</definedName>
    <definedName name="USD">[1]Precio!$D$24</definedName>
    <definedName name="Uso">[1]B_Datos!$I$14:$I$16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2" i="2" l="1"/>
  <c r="F21" i="2"/>
  <c r="K262" i="1"/>
  <c r="J262" i="1"/>
  <c r="C262" i="1"/>
  <c r="K261" i="1"/>
  <c r="J261" i="1"/>
  <c r="C261" i="1"/>
  <c r="K260" i="1"/>
  <c r="J260" i="1"/>
  <c r="C260" i="1"/>
  <c r="K259" i="1"/>
  <c r="J259" i="1"/>
  <c r="C259" i="1"/>
  <c r="K258" i="1"/>
  <c r="J258" i="1"/>
  <c r="C258" i="1"/>
  <c r="K257" i="1"/>
  <c r="J257" i="1"/>
  <c r="C257" i="1"/>
  <c r="K256" i="1"/>
  <c r="J256" i="1"/>
  <c r="C256" i="1"/>
  <c r="K255" i="1"/>
  <c r="J255" i="1"/>
  <c r="C255" i="1"/>
  <c r="K254" i="1"/>
  <c r="J254" i="1"/>
  <c r="C254" i="1"/>
  <c r="K253" i="1"/>
  <c r="J253" i="1"/>
  <c r="C253" i="1"/>
  <c r="K252" i="1"/>
  <c r="J252" i="1"/>
  <c r="C252" i="1"/>
  <c r="K251" i="1"/>
  <c r="J251" i="1"/>
  <c r="C251" i="1"/>
  <c r="K250" i="1"/>
  <c r="J250" i="1"/>
  <c r="C250" i="1"/>
  <c r="K249" i="1"/>
  <c r="J249" i="1"/>
  <c r="C249" i="1"/>
  <c r="K248" i="1"/>
  <c r="J248" i="1"/>
  <c r="C248" i="1"/>
  <c r="K247" i="1"/>
  <c r="J247" i="1"/>
  <c r="C247" i="1"/>
  <c r="K246" i="1"/>
  <c r="J246" i="1"/>
  <c r="C246" i="1"/>
  <c r="K245" i="1"/>
  <c r="J245" i="1"/>
  <c r="C245" i="1"/>
  <c r="K244" i="1"/>
  <c r="J244" i="1"/>
  <c r="C244" i="1"/>
  <c r="K243" i="1"/>
  <c r="J243" i="1"/>
  <c r="C243" i="1"/>
  <c r="K242" i="1"/>
  <c r="J242" i="1"/>
  <c r="C242" i="1"/>
  <c r="K241" i="1"/>
  <c r="J241" i="1"/>
  <c r="C241" i="1"/>
  <c r="K240" i="1"/>
  <c r="J240" i="1"/>
  <c r="C240" i="1"/>
  <c r="K239" i="1"/>
  <c r="J239" i="1"/>
  <c r="C239" i="1"/>
  <c r="K238" i="1"/>
  <c r="J238" i="1"/>
  <c r="C238" i="1"/>
  <c r="K237" i="1"/>
  <c r="J237" i="1"/>
  <c r="C237" i="1"/>
  <c r="K236" i="1"/>
  <c r="J236" i="1"/>
  <c r="C236" i="1"/>
  <c r="K235" i="1"/>
  <c r="J235" i="1"/>
  <c r="C235" i="1"/>
  <c r="K234" i="1"/>
  <c r="J234" i="1"/>
  <c r="C234" i="1"/>
  <c r="K233" i="1"/>
  <c r="J233" i="1"/>
  <c r="C233" i="1"/>
  <c r="K232" i="1"/>
  <c r="J232" i="1"/>
  <c r="C232" i="1"/>
  <c r="K231" i="1"/>
  <c r="J231" i="1"/>
  <c r="C231" i="1"/>
  <c r="K230" i="1"/>
  <c r="J230" i="1"/>
  <c r="C230" i="1"/>
  <c r="K229" i="1"/>
  <c r="J229" i="1"/>
  <c r="C229" i="1"/>
  <c r="K228" i="1"/>
  <c r="J228" i="1"/>
  <c r="C228" i="1"/>
  <c r="K227" i="1"/>
  <c r="J227" i="1"/>
  <c r="C227" i="1"/>
  <c r="K226" i="1"/>
  <c r="J226" i="1"/>
  <c r="C226" i="1"/>
  <c r="K225" i="1"/>
  <c r="J225" i="1"/>
  <c r="C225" i="1"/>
  <c r="K224" i="1"/>
  <c r="J224" i="1"/>
  <c r="C224" i="1"/>
  <c r="K223" i="1"/>
  <c r="J223" i="1"/>
  <c r="C223" i="1"/>
  <c r="K222" i="1"/>
  <c r="J222" i="1"/>
  <c r="C222" i="1"/>
  <c r="K221" i="1"/>
  <c r="J221" i="1"/>
  <c r="C221" i="1"/>
  <c r="K220" i="1"/>
  <c r="J220" i="1"/>
  <c r="C220" i="1"/>
  <c r="K219" i="1"/>
  <c r="J219" i="1"/>
  <c r="C219" i="1"/>
  <c r="K218" i="1"/>
  <c r="J218" i="1"/>
  <c r="C218" i="1"/>
  <c r="K217" i="1"/>
  <c r="J217" i="1"/>
  <c r="C217" i="1"/>
  <c r="K216" i="1"/>
  <c r="J216" i="1"/>
  <c r="C216" i="1"/>
  <c r="K215" i="1"/>
  <c r="J215" i="1"/>
  <c r="C215" i="1"/>
  <c r="K214" i="1"/>
  <c r="J214" i="1"/>
  <c r="C214" i="1"/>
  <c r="K213" i="1"/>
  <c r="J213" i="1"/>
  <c r="C213" i="1"/>
  <c r="K212" i="1"/>
  <c r="J212" i="1"/>
  <c r="C212" i="1"/>
  <c r="K211" i="1"/>
  <c r="J211" i="1"/>
  <c r="C211" i="1"/>
  <c r="K210" i="1"/>
  <c r="J210" i="1"/>
  <c r="C210" i="1"/>
  <c r="K209" i="1"/>
  <c r="J209" i="1"/>
  <c r="C209" i="1"/>
  <c r="K208" i="1"/>
  <c r="J208" i="1"/>
  <c r="C208" i="1"/>
  <c r="K207" i="1"/>
  <c r="J207" i="1"/>
  <c r="C207" i="1"/>
  <c r="K206" i="1"/>
  <c r="J206" i="1"/>
  <c r="C206" i="1"/>
  <c r="K205" i="1"/>
  <c r="J205" i="1"/>
  <c r="C205" i="1"/>
  <c r="K204" i="1"/>
  <c r="J204" i="1"/>
  <c r="C204" i="1"/>
  <c r="K203" i="1"/>
  <c r="J203" i="1"/>
  <c r="C203" i="1"/>
  <c r="K202" i="1"/>
  <c r="J202" i="1"/>
  <c r="C202" i="1"/>
  <c r="K201" i="1"/>
  <c r="J201" i="1"/>
  <c r="C201" i="1"/>
  <c r="K200" i="1"/>
  <c r="J200" i="1"/>
  <c r="C200" i="1"/>
  <c r="K199" i="1"/>
  <c r="J199" i="1"/>
  <c r="C199" i="1"/>
  <c r="K198" i="1"/>
  <c r="J198" i="1"/>
  <c r="C198" i="1"/>
  <c r="K197" i="1"/>
  <c r="J197" i="1"/>
  <c r="C197" i="1"/>
  <c r="K196" i="1"/>
  <c r="J196" i="1"/>
  <c r="C196" i="1"/>
  <c r="K195" i="1"/>
  <c r="J195" i="1"/>
  <c r="C195" i="1"/>
  <c r="K194" i="1"/>
  <c r="J194" i="1"/>
  <c r="C194" i="1"/>
  <c r="K193" i="1"/>
  <c r="J193" i="1"/>
  <c r="C193" i="1"/>
  <c r="K192" i="1"/>
  <c r="J192" i="1"/>
  <c r="C192" i="1"/>
  <c r="K191" i="1"/>
  <c r="J191" i="1"/>
  <c r="C191" i="1"/>
  <c r="K190" i="1"/>
  <c r="J190" i="1"/>
  <c r="C190" i="1"/>
  <c r="K189" i="1"/>
  <c r="J189" i="1"/>
  <c r="C189" i="1"/>
  <c r="K188" i="1"/>
  <c r="J188" i="1"/>
  <c r="C188" i="1"/>
  <c r="K187" i="1"/>
  <c r="J187" i="1"/>
  <c r="C187" i="1"/>
  <c r="K186" i="1"/>
  <c r="J186" i="1"/>
  <c r="C186" i="1"/>
  <c r="K185" i="1"/>
  <c r="J185" i="1"/>
  <c r="C185" i="1"/>
  <c r="K184" i="1"/>
  <c r="J184" i="1"/>
  <c r="C184" i="1"/>
  <c r="K183" i="1"/>
  <c r="J183" i="1"/>
  <c r="C183" i="1"/>
  <c r="K182" i="1"/>
  <c r="J182" i="1"/>
  <c r="C182" i="1"/>
  <c r="K181" i="1"/>
  <c r="J181" i="1"/>
  <c r="C181" i="1"/>
  <c r="K180" i="1"/>
  <c r="J180" i="1"/>
  <c r="C180" i="1"/>
  <c r="K179" i="1"/>
  <c r="J179" i="1"/>
  <c r="C179" i="1"/>
  <c r="K178" i="1"/>
  <c r="J178" i="1"/>
  <c r="C178" i="1"/>
  <c r="K177" i="1"/>
  <c r="J177" i="1"/>
  <c r="C177" i="1"/>
  <c r="K176" i="1"/>
  <c r="J176" i="1"/>
  <c r="C176" i="1"/>
  <c r="K175" i="1"/>
  <c r="J175" i="1"/>
  <c r="C175" i="1"/>
  <c r="K174" i="1"/>
  <c r="J174" i="1"/>
  <c r="C174" i="1"/>
  <c r="K173" i="1"/>
  <c r="J173" i="1"/>
  <c r="C173" i="1"/>
  <c r="K172" i="1"/>
  <c r="J172" i="1"/>
  <c r="C172" i="1"/>
  <c r="K171" i="1"/>
  <c r="J171" i="1"/>
  <c r="C171" i="1"/>
  <c r="K170" i="1"/>
  <c r="J170" i="1"/>
  <c r="C170" i="1"/>
  <c r="K169" i="1"/>
  <c r="J169" i="1"/>
  <c r="C169" i="1"/>
  <c r="K168" i="1"/>
  <c r="J168" i="1"/>
  <c r="C168" i="1"/>
  <c r="K167" i="1"/>
  <c r="J167" i="1"/>
  <c r="C167" i="1"/>
  <c r="K166" i="1"/>
  <c r="J166" i="1"/>
  <c r="C166" i="1"/>
  <c r="K165" i="1"/>
  <c r="J165" i="1"/>
  <c r="C165" i="1"/>
  <c r="K164" i="1"/>
  <c r="J164" i="1"/>
  <c r="C164" i="1"/>
  <c r="K163" i="1"/>
  <c r="J163" i="1"/>
  <c r="C163" i="1"/>
  <c r="K162" i="1"/>
  <c r="J162" i="1"/>
  <c r="C162" i="1"/>
  <c r="K161" i="1"/>
  <c r="J161" i="1"/>
  <c r="C161" i="1"/>
  <c r="K160" i="1"/>
  <c r="J160" i="1"/>
  <c r="C160" i="1"/>
  <c r="K159" i="1"/>
  <c r="J159" i="1"/>
  <c r="C159" i="1"/>
  <c r="K158" i="1"/>
  <c r="J158" i="1"/>
  <c r="C158" i="1"/>
  <c r="K157" i="1"/>
  <c r="J157" i="1"/>
  <c r="C157" i="1"/>
  <c r="K156" i="1"/>
  <c r="J156" i="1"/>
  <c r="C156" i="1"/>
  <c r="K155" i="1"/>
  <c r="J155" i="1"/>
  <c r="C155" i="1"/>
  <c r="K154" i="1"/>
  <c r="J154" i="1"/>
  <c r="C154" i="1"/>
  <c r="K153" i="1"/>
  <c r="J153" i="1"/>
  <c r="C153" i="1"/>
  <c r="K152" i="1"/>
  <c r="J152" i="1"/>
  <c r="C152" i="1"/>
  <c r="K151" i="1"/>
  <c r="J151" i="1"/>
  <c r="C151" i="1"/>
  <c r="K150" i="1"/>
  <c r="J150" i="1"/>
  <c r="C150" i="1"/>
  <c r="K149" i="1"/>
  <c r="J149" i="1"/>
  <c r="C149" i="1"/>
  <c r="K148" i="1"/>
  <c r="J148" i="1"/>
  <c r="C148" i="1"/>
  <c r="K147" i="1"/>
  <c r="J147" i="1"/>
  <c r="C147" i="1"/>
  <c r="K146" i="1"/>
  <c r="J146" i="1"/>
  <c r="C146" i="1"/>
  <c r="K145" i="1"/>
  <c r="J145" i="1"/>
  <c r="C145" i="1"/>
  <c r="K144" i="1"/>
  <c r="J144" i="1"/>
  <c r="C144" i="1"/>
  <c r="K143" i="1"/>
  <c r="J143" i="1"/>
  <c r="C143" i="1"/>
  <c r="K142" i="1"/>
  <c r="J142" i="1"/>
  <c r="C142" i="1"/>
  <c r="K141" i="1"/>
  <c r="J141" i="1"/>
  <c r="C141" i="1"/>
  <c r="K140" i="1"/>
  <c r="J140" i="1"/>
  <c r="C140" i="1"/>
  <c r="K139" i="1"/>
  <c r="J139" i="1"/>
  <c r="C139" i="1"/>
  <c r="K138" i="1"/>
  <c r="J138" i="1"/>
  <c r="C138" i="1"/>
  <c r="K137" i="1"/>
  <c r="J137" i="1"/>
  <c r="C137" i="1"/>
  <c r="K136" i="1"/>
  <c r="J136" i="1"/>
  <c r="C136" i="1"/>
  <c r="K135" i="1"/>
  <c r="J135" i="1"/>
  <c r="C135" i="1"/>
  <c r="K134" i="1"/>
  <c r="J134" i="1"/>
  <c r="C134" i="1"/>
  <c r="K133" i="1"/>
  <c r="J133" i="1"/>
  <c r="C133" i="1"/>
  <c r="K132" i="1"/>
  <c r="J132" i="1"/>
  <c r="C132" i="1"/>
  <c r="K131" i="1"/>
  <c r="J131" i="1"/>
  <c r="C131" i="1"/>
  <c r="K130" i="1"/>
  <c r="J130" i="1"/>
  <c r="C130" i="1"/>
  <c r="K129" i="1"/>
  <c r="J129" i="1"/>
  <c r="C129" i="1"/>
  <c r="K128" i="1"/>
  <c r="J128" i="1"/>
  <c r="C128" i="1"/>
  <c r="K127" i="1"/>
  <c r="J127" i="1"/>
  <c r="C127" i="1"/>
  <c r="K126" i="1"/>
  <c r="J126" i="1"/>
  <c r="C126" i="1"/>
  <c r="K125" i="1"/>
  <c r="J125" i="1"/>
  <c r="C125" i="1"/>
  <c r="K124" i="1"/>
  <c r="J124" i="1"/>
  <c r="C124" i="1"/>
  <c r="K123" i="1"/>
  <c r="J123" i="1"/>
  <c r="C123" i="1"/>
  <c r="K122" i="1"/>
  <c r="J122" i="1"/>
  <c r="C122" i="1"/>
  <c r="K121" i="1"/>
  <c r="J121" i="1"/>
  <c r="C121" i="1"/>
  <c r="K120" i="1"/>
  <c r="J120" i="1"/>
  <c r="C120" i="1"/>
  <c r="K119" i="1"/>
  <c r="J119" i="1"/>
  <c r="C119" i="1"/>
  <c r="K118" i="1"/>
  <c r="J118" i="1"/>
  <c r="C118" i="1"/>
  <c r="K117" i="1"/>
  <c r="J117" i="1"/>
  <c r="C117" i="1"/>
  <c r="K116" i="1"/>
  <c r="J116" i="1"/>
  <c r="C116" i="1"/>
  <c r="K115" i="1"/>
  <c r="J115" i="1"/>
  <c r="C115" i="1"/>
  <c r="K114" i="1"/>
  <c r="J114" i="1"/>
  <c r="C114" i="1"/>
  <c r="K113" i="1"/>
  <c r="J113" i="1"/>
  <c r="C113" i="1"/>
  <c r="K112" i="1"/>
  <c r="J112" i="1"/>
  <c r="C112" i="1"/>
  <c r="K111" i="1"/>
  <c r="J111" i="1"/>
  <c r="C111" i="1"/>
  <c r="K110" i="1"/>
  <c r="J110" i="1"/>
  <c r="C110" i="1"/>
  <c r="K109" i="1"/>
  <c r="J109" i="1"/>
  <c r="C109" i="1"/>
  <c r="K108" i="1"/>
  <c r="J108" i="1"/>
  <c r="C108" i="1"/>
  <c r="K107" i="1"/>
  <c r="J107" i="1"/>
  <c r="C107" i="1"/>
  <c r="K106" i="1"/>
  <c r="J106" i="1"/>
  <c r="C106" i="1"/>
  <c r="K105" i="1"/>
  <c r="J105" i="1"/>
  <c r="C105" i="1"/>
  <c r="K104" i="1"/>
  <c r="J104" i="1"/>
  <c r="C104" i="1"/>
  <c r="K103" i="1"/>
  <c r="J103" i="1"/>
  <c r="C103" i="1"/>
  <c r="K102" i="1"/>
  <c r="J102" i="1"/>
  <c r="C102" i="1"/>
  <c r="K101" i="1"/>
  <c r="J101" i="1"/>
  <c r="C101" i="1"/>
  <c r="K100" i="1"/>
  <c r="J100" i="1"/>
  <c r="C100" i="1"/>
  <c r="K99" i="1"/>
  <c r="J99" i="1"/>
  <c r="C99" i="1"/>
  <c r="K98" i="1"/>
  <c r="J98" i="1"/>
  <c r="C98" i="1"/>
  <c r="K97" i="1"/>
  <c r="J97" i="1"/>
  <c r="C97" i="1"/>
  <c r="K96" i="1"/>
  <c r="J96" i="1"/>
  <c r="C96" i="1"/>
  <c r="K95" i="1"/>
  <c r="J95" i="1"/>
  <c r="C95" i="1"/>
  <c r="K94" i="1"/>
  <c r="J94" i="1"/>
  <c r="C94" i="1"/>
  <c r="K93" i="1"/>
  <c r="J93" i="1"/>
  <c r="C93" i="1"/>
  <c r="K92" i="1"/>
  <c r="J92" i="1"/>
  <c r="C92" i="1"/>
  <c r="K91" i="1"/>
  <c r="J91" i="1"/>
  <c r="C91" i="1"/>
  <c r="K90" i="1"/>
  <c r="J90" i="1"/>
  <c r="C90" i="1"/>
  <c r="K89" i="1"/>
  <c r="J89" i="1"/>
  <c r="C89" i="1"/>
  <c r="K88" i="1"/>
  <c r="J88" i="1"/>
  <c r="C88" i="1"/>
  <c r="J87" i="1"/>
  <c r="C87" i="1"/>
  <c r="K86" i="1"/>
  <c r="J86" i="1"/>
  <c r="C86" i="1"/>
  <c r="K85" i="1"/>
  <c r="J85" i="1"/>
  <c r="C85" i="1"/>
  <c r="K84" i="1"/>
  <c r="J84" i="1"/>
  <c r="C84" i="1"/>
  <c r="K83" i="1"/>
  <c r="J83" i="1"/>
  <c r="C83" i="1"/>
  <c r="K82" i="1"/>
  <c r="J82" i="1"/>
  <c r="C82" i="1"/>
  <c r="K81" i="1"/>
  <c r="J81" i="1"/>
  <c r="C81" i="1"/>
  <c r="K80" i="1"/>
  <c r="J80" i="1"/>
  <c r="C80" i="1"/>
  <c r="K79" i="1"/>
  <c r="J79" i="1"/>
  <c r="C79" i="1"/>
  <c r="K78" i="1"/>
  <c r="J78" i="1"/>
  <c r="C78" i="1"/>
  <c r="K77" i="1"/>
  <c r="J77" i="1"/>
  <c r="C77" i="1"/>
  <c r="K76" i="1"/>
  <c r="J76" i="1"/>
  <c r="C76" i="1"/>
  <c r="K75" i="1"/>
  <c r="J75" i="1"/>
  <c r="C75" i="1"/>
  <c r="K74" i="1"/>
  <c r="J74" i="1"/>
  <c r="C74" i="1"/>
  <c r="K73" i="1"/>
  <c r="J73" i="1"/>
  <c r="C73" i="1"/>
  <c r="K72" i="1"/>
  <c r="J72" i="1"/>
  <c r="C72" i="1"/>
  <c r="K71" i="1"/>
  <c r="J71" i="1"/>
  <c r="C71" i="1"/>
  <c r="K70" i="1"/>
  <c r="J70" i="1"/>
  <c r="C70" i="1"/>
  <c r="K69" i="1"/>
  <c r="J69" i="1"/>
  <c r="C69" i="1"/>
  <c r="K68" i="1"/>
  <c r="J68" i="1"/>
  <c r="C68" i="1"/>
  <c r="K67" i="1"/>
  <c r="J67" i="1"/>
  <c r="C67" i="1"/>
  <c r="K66" i="1"/>
  <c r="J66" i="1"/>
  <c r="C66" i="1"/>
  <c r="K65" i="1"/>
  <c r="J65" i="1"/>
  <c r="C65" i="1"/>
  <c r="K64" i="1"/>
  <c r="J64" i="1"/>
  <c r="C64" i="1"/>
  <c r="K63" i="1"/>
  <c r="J63" i="1"/>
  <c r="C63" i="1"/>
  <c r="K62" i="1"/>
  <c r="J62" i="1"/>
  <c r="C62" i="1"/>
  <c r="K61" i="1"/>
  <c r="J61" i="1"/>
  <c r="C61" i="1"/>
  <c r="K60" i="1"/>
  <c r="J60" i="1"/>
  <c r="C60" i="1"/>
  <c r="K59" i="1"/>
  <c r="J59" i="1"/>
  <c r="C59" i="1"/>
  <c r="K58" i="1"/>
  <c r="J58" i="1"/>
  <c r="C58" i="1"/>
  <c r="K57" i="1"/>
  <c r="J57" i="1"/>
  <c r="C57" i="1"/>
  <c r="K56" i="1"/>
  <c r="J56" i="1"/>
  <c r="C56" i="1"/>
  <c r="K55" i="1"/>
  <c r="J55" i="1"/>
  <c r="C55" i="1"/>
  <c r="K54" i="1"/>
  <c r="J54" i="1"/>
  <c r="C54" i="1"/>
  <c r="K53" i="1"/>
  <c r="J53" i="1"/>
  <c r="C53" i="1"/>
  <c r="K52" i="1"/>
  <c r="J52" i="1"/>
  <c r="C52" i="1"/>
  <c r="K51" i="1"/>
  <c r="J51" i="1"/>
  <c r="C51" i="1"/>
  <c r="K50" i="1"/>
  <c r="J50" i="1"/>
  <c r="C50" i="1"/>
  <c r="K49" i="1"/>
  <c r="J49" i="1"/>
  <c r="C49" i="1"/>
  <c r="K48" i="1"/>
  <c r="J48" i="1"/>
  <c r="C48" i="1"/>
  <c r="K47" i="1"/>
  <c r="J47" i="1"/>
  <c r="C47" i="1"/>
  <c r="K46" i="1"/>
  <c r="J46" i="1"/>
  <c r="C46" i="1"/>
  <c r="K45" i="1"/>
  <c r="J45" i="1"/>
  <c r="C45" i="1"/>
  <c r="K44" i="1"/>
  <c r="J44" i="1"/>
  <c r="C44" i="1"/>
  <c r="K43" i="1"/>
  <c r="J43" i="1"/>
  <c r="C43" i="1"/>
  <c r="K42" i="1"/>
  <c r="J42" i="1"/>
  <c r="C42" i="1"/>
  <c r="K41" i="1"/>
  <c r="J41" i="1"/>
  <c r="C41" i="1"/>
  <c r="K40" i="1"/>
  <c r="J40" i="1"/>
  <c r="C40" i="1"/>
  <c r="K39" i="1"/>
  <c r="J39" i="1"/>
  <c r="C39" i="1"/>
  <c r="K38" i="1"/>
  <c r="J38" i="1"/>
  <c r="C38" i="1"/>
  <c r="K37" i="1"/>
  <c r="J37" i="1"/>
  <c r="C37" i="1"/>
  <c r="K36" i="1"/>
  <c r="J36" i="1"/>
  <c r="C36" i="1"/>
  <c r="K35" i="1"/>
  <c r="J35" i="1"/>
  <c r="C35" i="1"/>
  <c r="K34" i="1"/>
  <c r="J34" i="1"/>
  <c r="C34" i="1"/>
  <c r="K33" i="1"/>
  <c r="J33" i="1"/>
  <c r="C33" i="1"/>
  <c r="K32" i="1"/>
  <c r="J32" i="1"/>
  <c r="C32" i="1"/>
  <c r="K31" i="1"/>
  <c r="J31" i="1"/>
  <c r="C31" i="1"/>
  <c r="K30" i="1"/>
  <c r="J30" i="1"/>
  <c r="C30" i="1"/>
  <c r="K29" i="1"/>
  <c r="J29" i="1"/>
  <c r="C29" i="1"/>
  <c r="K28" i="1"/>
  <c r="J28" i="1"/>
  <c r="C28" i="1"/>
  <c r="K27" i="1"/>
  <c r="J27" i="1"/>
  <c r="C27" i="1"/>
  <c r="K26" i="1"/>
  <c r="J26" i="1"/>
  <c r="C26" i="1"/>
  <c r="K25" i="1"/>
  <c r="J25" i="1"/>
  <c r="C25" i="1"/>
  <c r="K24" i="1"/>
  <c r="J24" i="1"/>
  <c r="C24" i="1"/>
  <c r="K23" i="1"/>
  <c r="J23" i="1"/>
  <c r="C23" i="1"/>
  <c r="K22" i="1"/>
  <c r="J22" i="1"/>
  <c r="C22" i="1"/>
  <c r="K21" i="1"/>
  <c r="J21" i="1"/>
  <c r="C21" i="1"/>
  <c r="K20" i="1"/>
  <c r="J20" i="1"/>
  <c r="C20" i="1"/>
  <c r="K19" i="1"/>
  <c r="J19" i="1"/>
  <c r="C19" i="1"/>
  <c r="K18" i="1"/>
  <c r="J18" i="1"/>
  <c r="C18" i="1"/>
  <c r="K17" i="1"/>
  <c r="J17" i="1"/>
  <c r="C1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K16" i="1"/>
  <c r="J16" i="1"/>
  <c r="C16" i="1"/>
  <c r="K15" i="1"/>
  <c r="J15" i="1"/>
  <c r="C15" i="1"/>
  <c r="K14" i="1"/>
  <c r="J14" i="1"/>
  <c r="I14" i="1"/>
  <c r="K13" i="1"/>
  <c r="J13" i="1"/>
  <c r="I13" i="1"/>
  <c r="C13" i="1"/>
  <c r="F23" i="2" l="1"/>
  <c r="F24" i="2" l="1"/>
  <c r="F25" i="2" l="1"/>
  <c r="F26" i="2" l="1"/>
  <c r="F27" i="2" l="1"/>
  <c r="F28" i="2" l="1"/>
  <c r="F29" i="2" l="1"/>
  <c r="F30" i="2" l="1"/>
  <c r="F31" i="2" l="1"/>
  <c r="F32" i="2" l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I65" i="1" l="1"/>
  <c r="I112" i="1"/>
  <c r="I157" i="1"/>
  <c r="I226" i="1"/>
  <c r="I28" i="1"/>
  <c r="I200" i="1"/>
  <c r="I215" i="1"/>
  <c r="I256" i="1"/>
  <c r="I33" i="1"/>
  <c r="I141" i="1"/>
  <c r="I261" i="1"/>
  <c r="I60" i="1"/>
  <c r="I133" i="1"/>
  <c r="I228" i="1"/>
  <c r="I40" i="1"/>
  <c r="I217" i="1"/>
  <c r="I74" i="1"/>
  <c r="I119" i="1"/>
  <c r="I244" i="1"/>
  <c r="I248" i="1"/>
  <c r="I135" i="1"/>
  <c r="I142" i="1"/>
  <c r="I255" i="1"/>
  <c r="I25" i="1"/>
  <c r="I138" i="1"/>
  <c r="I97" i="1"/>
  <c r="I67" i="1"/>
  <c r="I170" i="1"/>
  <c r="I90" i="1"/>
  <c r="I229" i="1"/>
  <c r="I233" i="1"/>
  <c r="I222" i="1"/>
  <c r="I16" i="1"/>
  <c r="I78" i="1"/>
  <c r="I120" i="1"/>
  <c r="I109" i="1"/>
  <c r="I22" i="1"/>
  <c r="I91" i="1"/>
  <c r="I50" i="1"/>
  <c r="I180" i="1"/>
  <c r="I123" i="1"/>
  <c r="I63" i="1"/>
  <c r="I203" i="1"/>
  <c r="I184" i="1"/>
  <c r="I186" i="1"/>
  <c r="I57" i="1"/>
  <c r="I95" i="1"/>
  <c r="I208" i="1"/>
  <c r="I219" i="1"/>
  <c r="I224" i="1"/>
  <c r="I103" i="1"/>
  <c r="I43" i="1"/>
  <c r="I17" i="1"/>
  <c r="I116" i="1"/>
  <c r="I185" i="1"/>
  <c r="I105" i="1"/>
  <c r="I76" i="1"/>
  <c r="I210" i="1"/>
  <c r="I259" i="1"/>
  <c r="I132" i="1"/>
  <c r="I122" i="1"/>
  <c r="I247" i="1"/>
  <c r="I239" i="1"/>
  <c r="I172" i="1"/>
  <c r="I171" i="1"/>
  <c r="I126" i="1"/>
  <c r="I151" i="1"/>
  <c r="I77" i="1"/>
  <c r="I108" i="1"/>
  <c r="I87" i="1"/>
  <c r="I211" i="1"/>
  <c r="I194" i="1"/>
  <c r="I161" i="1"/>
  <c r="I15" i="1"/>
  <c r="I53" i="1"/>
  <c r="I227" i="1"/>
  <c r="I75" i="1"/>
  <c r="I164" i="1"/>
  <c r="I127" i="1"/>
  <c r="I96" i="1"/>
  <c r="I216" i="1"/>
  <c r="I238" i="1"/>
  <c r="I19" i="1"/>
  <c r="I117" i="1"/>
  <c r="I173" i="1"/>
  <c r="I193" i="1"/>
  <c r="I21" i="1"/>
  <c r="I150" i="1"/>
  <c r="I86" i="1"/>
  <c r="I205" i="1"/>
  <c r="I36" i="1"/>
  <c r="I190" i="1"/>
  <c r="I232" i="1"/>
  <c r="I80" i="1"/>
  <c r="I220" i="1"/>
  <c r="I129" i="1"/>
  <c r="I79" i="1"/>
  <c r="I54" i="1"/>
  <c r="I145" i="1"/>
  <c r="I167" i="1"/>
  <c r="I159" i="1"/>
  <c r="I24" i="1"/>
  <c r="I234" i="1"/>
  <c r="I18" i="1"/>
  <c r="I262" i="1"/>
  <c r="I130" i="1"/>
  <c r="I73" i="1"/>
  <c r="I202" i="1"/>
  <c r="I196" i="1"/>
  <c r="I213" i="1"/>
  <c r="I195" i="1"/>
  <c r="I178" i="1"/>
  <c r="I260" i="1"/>
  <c r="I206" i="1"/>
  <c r="I181" i="1"/>
  <c r="I169" i="1"/>
  <c r="I144" i="1"/>
  <c r="I70" i="1"/>
  <c r="I192" i="1"/>
  <c r="I258" i="1"/>
  <c r="I72" i="1"/>
  <c r="I39" i="1"/>
  <c r="I110" i="1"/>
  <c r="I89" i="1"/>
  <c r="I114" i="1"/>
  <c r="I165" i="1"/>
  <c r="I166" i="1"/>
  <c r="I51" i="1"/>
  <c r="I84" i="1"/>
  <c r="I163" i="1"/>
  <c r="I254" i="1"/>
  <c r="I253" i="1"/>
  <c r="I23" i="1"/>
  <c r="I121" i="1"/>
  <c r="I59" i="1"/>
  <c r="I201" i="1"/>
  <c r="I47" i="1"/>
  <c r="I34" i="1"/>
  <c r="I68" i="1"/>
  <c r="I100" i="1"/>
  <c r="I191" i="1"/>
  <c r="I118" i="1"/>
  <c r="I128" i="1"/>
  <c r="I82" i="1"/>
  <c r="I48" i="1"/>
  <c r="I32" i="1"/>
  <c r="I94" i="1"/>
  <c r="I221" i="1"/>
  <c r="I241" i="1"/>
  <c r="I214" i="1"/>
  <c r="I148" i="1"/>
  <c r="I243" i="1"/>
  <c r="I55" i="1"/>
  <c r="I27" i="1"/>
  <c r="I236" i="1"/>
  <c r="I245" i="1"/>
  <c r="I147" i="1"/>
  <c r="I137" i="1"/>
  <c r="I250" i="1"/>
  <c r="I41" i="1"/>
  <c r="I242" i="1"/>
  <c r="I230" i="1"/>
  <c r="I179" i="1"/>
  <c r="I160" i="1"/>
  <c r="I140" i="1"/>
  <c r="I92" i="1"/>
  <c r="I149" i="1"/>
  <c r="I58" i="1"/>
  <c r="I146" i="1"/>
  <c r="I251" i="1"/>
  <c r="I176" i="1"/>
  <c r="I207" i="1"/>
  <c r="I154" i="1"/>
  <c r="I124" i="1"/>
  <c r="I153" i="1"/>
  <c r="I168" i="1"/>
  <c r="I197" i="1"/>
  <c r="I52" i="1"/>
  <c r="I152" i="1"/>
  <c r="I177" i="1"/>
  <c r="I209" i="1"/>
  <c r="I182" i="1"/>
  <c r="I212" i="1"/>
  <c r="I143" i="1"/>
  <c r="I38" i="1"/>
  <c r="I187" i="1"/>
  <c r="I237" i="1"/>
  <c r="I125" i="1"/>
  <c r="I131" i="1"/>
  <c r="I106" i="1"/>
  <c r="I101" i="1"/>
  <c r="I231" i="1"/>
  <c r="I37" i="1"/>
  <c r="I102" i="1"/>
  <c r="I111" i="1"/>
  <c r="I104" i="1"/>
  <c r="I88" i="1"/>
  <c r="I115" i="1"/>
  <c r="I189" i="1"/>
  <c r="I26" i="1"/>
  <c r="I66" i="1"/>
  <c r="I249" i="1"/>
  <c r="I69" i="1"/>
  <c r="I156" i="1"/>
  <c r="I45" i="1"/>
  <c r="I85" i="1"/>
  <c r="I30" i="1"/>
  <c r="I99" i="1"/>
  <c r="I83" i="1"/>
  <c r="I175" i="1"/>
  <c r="I198" i="1"/>
  <c r="I252" i="1"/>
  <c r="I93" i="1"/>
  <c r="I183" i="1"/>
  <c r="I136" i="1"/>
  <c r="I225" i="1"/>
  <c r="I29" i="1"/>
  <c r="I139" i="1"/>
  <c r="I240" i="1"/>
  <c r="I158" i="1"/>
  <c r="I35" i="1"/>
  <c r="I98" i="1"/>
  <c r="I49" i="1"/>
  <c r="I204" i="1"/>
  <c r="I46" i="1"/>
  <c r="I199" i="1"/>
  <c r="I223" i="1"/>
  <c r="I188" i="1"/>
  <c r="I155" i="1"/>
  <c r="I44" i="1"/>
  <c r="I113" i="1"/>
  <c r="I235" i="1"/>
  <c r="I71" i="1"/>
  <c r="I20" i="1"/>
  <c r="I62" i="1"/>
  <c r="I64" i="1"/>
  <c r="I56" i="1"/>
  <c r="I81" i="1"/>
  <c r="I257" i="1"/>
  <c r="I42" i="1"/>
  <c r="I31" i="1"/>
  <c r="I174" i="1"/>
  <c r="I246" i="1"/>
  <c r="I162" i="1"/>
  <c r="I61" i="1"/>
  <c r="I107" i="1"/>
  <c r="I134" i="1"/>
  <c r="I218" i="1"/>
</calcChain>
</file>

<file path=xl/sharedStrings.xml><?xml version="1.0" encoding="utf-8"?>
<sst xmlns="http://schemas.openxmlformats.org/spreadsheetml/2006/main" count="40" uniqueCount="34">
  <si>
    <t>Cotizador Hilam</t>
  </si>
  <si>
    <t>Ingresa aquí el listado de piezas de tu proyecto</t>
  </si>
  <si>
    <t>Clasificación productos</t>
  </si>
  <si>
    <t>Listado de piezas Madera Laminada</t>
  </si>
  <si>
    <t>¿Cumple medidas 
comerciales?</t>
  </si>
  <si>
    <t>Outputs</t>
  </si>
  <si>
    <t>N° Tag</t>
  </si>
  <si>
    <t>Clasificación</t>
  </si>
  <si>
    <t>Piezas</t>
  </si>
  <si>
    <t>Ancho (mm)</t>
  </si>
  <si>
    <t>Alto (mm)</t>
  </si>
  <si>
    <t>Largo (m)</t>
  </si>
  <si>
    <r>
      <rPr>
        <b/>
        <sz val="10"/>
        <color theme="1"/>
        <rFont val="Open Sans"/>
        <charset val="1"/>
      </rPr>
      <t>m</t>
    </r>
    <r>
      <rPr>
        <b/>
        <vertAlign val="superscript"/>
        <sz val="10"/>
        <color theme="1"/>
        <rFont val="Open Sans"/>
        <charset val="1"/>
      </rPr>
      <t>3</t>
    </r>
  </si>
  <si>
    <r>
      <rPr>
        <b/>
        <sz val="10"/>
        <color theme="1"/>
        <rFont val="Open Sans"/>
        <charset val="1"/>
      </rPr>
      <t>m</t>
    </r>
    <r>
      <rPr>
        <b/>
        <vertAlign val="superscript"/>
        <sz val="10"/>
        <color theme="1"/>
        <rFont val="Open Sans"/>
        <charset val="1"/>
      </rPr>
      <t>2</t>
    </r>
  </si>
  <si>
    <t>Viga Recta</t>
  </si>
  <si>
    <t>Viga Curva</t>
  </si>
  <si>
    <t>Escuadrías Recomendadas:</t>
  </si>
  <si>
    <t>En Arauco, a traves de Hilam, queremos impulsar la construcción sustentable en madera, para lograrlo es fundamental transitar hacia medidas estandar que hagan más competitivo este sistema constructivo. Te invitamos a formar parte de este cambio, ayudanos a posicionar a la madera como un material de calidad y competitivo.</t>
  </si>
  <si>
    <t>Sección</t>
  </si>
  <si>
    <t>Tranversal</t>
  </si>
  <si>
    <t>Alto</t>
  </si>
  <si>
    <r>
      <rPr>
        <b/>
        <sz val="10"/>
        <color theme="1"/>
        <rFont val="Open Sans Light"/>
        <charset val="1"/>
      </rPr>
      <t xml:space="preserve">Múltiplos de 30mm
</t>
    </r>
    <r>
      <rPr>
        <sz val="10"/>
        <color theme="1"/>
        <rFont val="Open Sans Light"/>
        <charset val="1"/>
      </rPr>
      <t>Espesor de nuestras lamelas</t>
    </r>
  </si>
  <si>
    <t>Ancho</t>
  </si>
  <si>
    <t>Escuadrías recomendadas, en caso que el proyecto no permita especificar con estas medidas, tenemos la flexibilidad para producir las escuadrías que necesitas.</t>
  </si>
  <si>
    <t>*sobre 200 mm, el ancho se consigue mediante vigas compuestas, especificado en NCh 2148.</t>
  </si>
  <si>
    <t>** sobre 300 mm, se requiere de un analisis más detallado por parte de alguno de nuestros ejecutivos.</t>
  </si>
  <si>
    <t>Condición: según tipo de viga</t>
  </si>
  <si>
    <t>Clasificación vigas</t>
  </si>
  <si>
    <t>Viga Recta Sección Variable</t>
  </si>
  <si>
    <t>Viga Curva Sección Variable</t>
  </si>
  <si>
    <t>Pilar Recto</t>
  </si>
  <si>
    <t>Pilar Curvo</t>
  </si>
  <si>
    <t>Pilar Recto Sección Variable</t>
  </si>
  <si>
    <t>Pilar Curvo Sección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</si>
</sst>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charset val="1"/>
    </font>
    <font>
      <sz val="10"/>
      <color theme="1"/>
      <name val="Open Sans"/>
      <charset val="1"/>
    </font>
    <font>
      <b/>
      <sz val="11"/>
      <color theme="0"/>
      <name val="Open Sans"/>
      <charset val="1"/>
    </font>
    <font>
      <b/>
      <sz val="10"/>
      <color theme="1"/>
      <name val="Open Sans"/>
      <charset val="1"/>
    </font>
    <font>
      <sz val="20"/>
      <color theme="1"/>
      <name val="Open Sans"/>
      <charset val="1"/>
    </font>
    <font>
      <b/>
      <sz val="14"/>
      <color theme="1"/>
      <name val="Open Sans"/>
      <charset val="1"/>
    </font>
    <font>
      <b/>
      <sz val="22"/>
      <color theme="1"/>
      <name val="Open Sans"/>
      <charset val="1"/>
    </font>
    <font>
      <b/>
      <sz val="16"/>
      <color theme="1"/>
      <name val="Open Sans"/>
      <charset val="1"/>
    </font>
    <font>
      <b/>
      <sz val="9"/>
      <color theme="1"/>
      <name val="Open Sans"/>
      <charset val="1"/>
    </font>
    <font>
      <b/>
      <vertAlign val="superscript"/>
      <sz val="10"/>
      <color theme="1"/>
      <name val="Open Sans"/>
      <charset val="1"/>
    </font>
    <font>
      <b/>
      <sz val="10"/>
      <color theme="1"/>
      <name val="Open Sans Light"/>
      <charset val="1"/>
    </font>
    <font>
      <sz val="10"/>
      <color theme="1"/>
      <name val="Open Sans Light"/>
      <charset val="1"/>
    </font>
    <font>
      <sz val="9"/>
      <color theme="1"/>
      <name val="Open Sans"/>
      <charset val="1"/>
    </font>
    <font>
      <b/>
      <sz val="11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37B01"/>
        <bgColor rgb="FFFF9900"/>
      </patternFill>
    </fill>
    <fill>
      <patternFill patternType="solid">
        <fgColor rgb="FFF2F2F2"/>
        <bgColor rgb="FFFDFDFD"/>
      </patternFill>
    </fill>
    <fill>
      <patternFill patternType="solid">
        <fgColor theme="0"/>
        <bgColor rgb="FFFDFDFD"/>
      </patternFill>
    </fill>
    <fill>
      <patternFill patternType="solid">
        <fgColor rgb="FFFBE4D5"/>
        <bgColor rgb="FFF2F2F2"/>
      </patternFill>
    </fill>
    <fill>
      <patternFill patternType="solid">
        <fgColor rgb="FFFDFDFD"/>
        <bgColor rgb="FFFFFFFF"/>
      </patternFill>
    </fill>
  </fills>
  <borders count="42">
    <border>
      <left/>
      <right/>
      <top/>
      <bottom/>
      <diagonal/>
    </border>
    <border>
      <left style="thin">
        <color rgb="FFF37B01"/>
      </left>
      <right/>
      <top/>
      <bottom/>
      <diagonal/>
    </border>
    <border>
      <left style="medium">
        <color rgb="FFF37B01"/>
      </left>
      <right/>
      <top style="medium">
        <color rgb="FFF37B01"/>
      </top>
      <bottom/>
      <diagonal/>
    </border>
    <border>
      <left/>
      <right/>
      <top style="medium">
        <color rgb="FFF37B01"/>
      </top>
      <bottom/>
      <diagonal/>
    </border>
    <border>
      <left/>
      <right style="medium">
        <color rgb="FFF37B01"/>
      </right>
      <top style="medium">
        <color rgb="FFF37B01"/>
      </top>
      <bottom/>
      <diagonal/>
    </border>
    <border>
      <left style="medium">
        <color rgb="FFF37B01"/>
      </left>
      <right/>
      <top/>
      <bottom/>
      <diagonal/>
    </border>
    <border>
      <left/>
      <right style="medium">
        <color rgb="FFF37B0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37B01"/>
      </left>
      <right/>
      <top/>
      <bottom style="medium">
        <color rgb="FFF37B01"/>
      </bottom>
      <diagonal/>
    </border>
    <border>
      <left/>
      <right/>
      <top/>
      <bottom style="medium">
        <color rgb="FFF37B01"/>
      </bottom>
      <diagonal/>
    </border>
    <border>
      <left/>
      <right style="medium">
        <color rgb="FFF37B01"/>
      </right>
      <top/>
      <bottom style="medium">
        <color rgb="FFF37B01"/>
      </bottom>
      <diagonal/>
    </border>
    <border>
      <left style="thin">
        <color theme="1"/>
      </left>
      <right style="thin">
        <color rgb="FFA5A5A5"/>
      </right>
      <top style="thin">
        <color theme="1"/>
      </top>
      <bottom style="thin">
        <color theme="1"/>
      </bottom>
      <diagonal/>
    </border>
    <border>
      <left style="thin">
        <color rgb="FFA5A5A5"/>
      </left>
      <right style="thin">
        <color rgb="FFA5A5A5"/>
      </right>
      <top style="thin">
        <color theme="1"/>
      </top>
      <bottom style="thin">
        <color theme="1"/>
      </bottom>
      <diagonal/>
    </border>
    <border>
      <left style="thin">
        <color rgb="FFA5A5A5"/>
      </left>
      <right style="thin">
        <color rgb="FFA5A5A5"/>
      </right>
      <top style="thin">
        <color theme="1"/>
      </top>
      <bottom/>
      <diagonal/>
    </border>
    <border>
      <left style="thin">
        <color rgb="FFA5A5A5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rgb="FFA5A5A5"/>
      </right>
      <top style="thin">
        <color theme="1"/>
      </top>
      <bottom style="thin">
        <color theme="1"/>
      </bottom>
      <diagonal/>
    </border>
    <border>
      <left style="thin">
        <color rgb="FF262626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6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theme="1"/>
      </right>
      <top/>
      <bottom style="thin">
        <color rgb="FFA5A5A5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F37B01"/>
      </left>
      <right style="medium">
        <color rgb="FFF37B01"/>
      </right>
      <top style="medium">
        <color rgb="FFF37B01"/>
      </top>
      <bottom style="medium">
        <color rgb="FFF37B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theme="1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left" vertical="top"/>
    </xf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6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6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3" fillId="3" borderId="32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0" xfId="0" applyFont="1"/>
    <xf numFmtId="0" fontId="1" fillId="0" borderId="36" xfId="0" applyFont="1" applyBorder="1"/>
    <xf numFmtId="0" fontId="1" fillId="0" borderId="27" xfId="0" applyFont="1" applyBorder="1"/>
    <xf numFmtId="0" fontId="1" fillId="0" borderId="37" xfId="0" applyFont="1" applyBorder="1"/>
    <xf numFmtId="164" fontId="1" fillId="0" borderId="38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0" fontId="13" fillId="3" borderId="8" xfId="0" applyFont="1" applyFill="1" applyBorder="1"/>
    <xf numFmtId="0" fontId="3" fillId="3" borderId="40" xfId="0" applyFont="1" applyFill="1" applyBorder="1"/>
    <xf numFmtId="0" fontId="0" fillId="0" borderId="8" xfId="0" applyBorder="1"/>
    <xf numFmtId="0" fontId="1" fillId="0" borderId="8" xfId="0" applyFont="1" applyBorder="1"/>
    <xf numFmtId="0" fontId="0" fillId="0" borderId="41" xfId="0" applyBorder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5" borderId="33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3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FDFD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37B01"/>
      <rgbColor rgb="FF666699"/>
      <rgbColor rgb="FFA5A5A5"/>
      <rgbColor rgb="FF003366"/>
      <rgbColor rgb="FF339966"/>
      <rgbColor rgb="FF003300"/>
      <rgbColor rgb="FF262626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571680</xdr:colOff>
      <xdr:row>3</xdr:row>
      <xdr:rowOff>171360</xdr:rowOff>
    </xdr:from>
    <xdr:to>
      <xdr:col>10</xdr:col>
      <xdr:colOff>517470</xdr:colOff>
      <xdr:row>10</xdr:row>
      <xdr:rowOff>18555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877480" y="880020"/>
          <a:ext cx="1020210" cy="1104495"/>
          <a:chOff x="9108000" y="885600"/>
          <a:chExt cx="1056960" cy="113328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9108000" y="885600"/>
            <a:ext cx="1056960" cy="1133280"/>
            <a:chOff x="9108000" y="885600"/>
            <a:chExt cx="1056960" cy="113328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9108000" y="885600"/>
              <a:ext cx="1056960" cy="113328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/>
          </xdr:style>
        </xdr:sp>
        <xdr:pic>
          <xdr:nvPicPr>
            <xdr:cNvPr id="5" name="Shape 5" descr="Logo&#10;&#10;Description automatically generated with medium confidence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/>
          </xdr:nvPicPr>
          <xdr:blipFill>
            <a:blip xmlns:r="http://schemas.openxmlformats.org/officeDocument/2006/relationships" r:embed="rId1"/>
            <a:stretch/>
          </xdr:blipFill>
          <xdr:spPr>
            <a:xfrm>
              <a:off x="9108000" y="885600"/>
              <a:ext cx="1056960" cy="1133280"/>
            </a:xfrm>
            <a:prstGeom prst="rect">
              <a:avLst/>
            </a:prstGeom>
            <a:noFill/>
            <a:ln w="0"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rcRect l="67260" t="72075"/>
            <a:stretch/>
          </xdr:blipFill>
          <xdr:spPr>
            <a:xfrm>
              <a:off x="9654480" y="1545840"/>
              <a:ext cx="468000" cy="219240"/>
            </a:xfrm>
            <a:prstGeom prst="rect">
              <a:avLst/>
            </a:prstGeom>
            <a:noFill/>
            <a:ln w="0">
              <a:noFill/>
            </a:ln>
          </xdr:spPr>
        </xdr:pic>
      </xdr:grpSp>
    </xdr:grpSp>
    <xdr:clientData/>
  </xdr:twoCellAnchor>
  <xdr:twoCellAnchor editAs="oneCell">
    <xdr:from>
      <xdr:col>18</xdr:col>
      <xdr:colOff>695160</xdr:colOff>
      <xdr:row>6</xdr:row>
      <xdr:rowOff>104760</xdr:rowOff>
    </xdr:from>
    <xdr:to>
      <xdr:col>19</xdr:col>
      <xdr:colOff>416160</xdr:colOff>
      <xdr:row>10</xdr:row>
      <xdr:rowOff>550140</xdr:rowOff>
    </xdr:to>
    <xdr:pic>
      <xdr:nvPicPr>
        <xdr:cNvPr id="7" name="image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5141960" y="1428840"/>
          <a:ext cx="1533240" cy="110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123840</xdr:colOff>
      <xdr:row>6</xdr:row>
      <xdr:rowOff>104760</xdr:rowOff>
    </xdr:from>
    <xdr:to>
      <xdr:col>15</xdr:col>
      <xdr:colOff>572760</xdr:colOff>
      <xdr:row>10</xdr:row>
      <xdr:rowOff>556050</xdr:rowOff>
    </xdr:to>
    <xdr:pic>
      <xdr:nvPicPr>
        <xdr:cNvPr id="8" name="image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1630520" y="1428840"/>
          <a:ext cx="1647360" cy="111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628560</xdr:colOff>
      <xdr:row>6</xdr:row>
      <xdr:rowOff>123840</xdr:rowOff>
    </xdr:from>
    <xdr:to>
      <xdr:col>18</xdr:col>
      <xdr:colOff>555420</xdr:colOff>
      <xdr:row>10</xdr:row>
      <xdr:rowOff>556050</xdr:rowOff>
    </xdr:to>
    <xdr:pic>
      <xdr:nvPicPr>
        <xdr:cNvPr id="9" name="image4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3333680" y="1447920"/>
          <a:ext cx="1676160" cy="1095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723960</xdr:colOff>
      <xdr:row>6</xdr:row>
      <xdr:rowOff>104760</xdr:rowOff>
    </xdr:from>
    <xdr:to>
      <xdr:col>18</xdr:col>
      <xdr:colOff>517260</xdr:colOff>
      <xdr:row>10</xdr:row>
      <xdr:rowOff>588300</xdr:rowOff>
    </xdr:to>
    <xdr:pic>
      <xdr:nvPicPr>
        <xdr:cNvPr id="10" name="image5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3429080" y="1428840"/>
          <a:ext cx="1542600" cy="114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19</xdr:col>
      <xdr:colOff>609480</xdr:colOff>
      <xdr:row>6</xdr:row>
      <xdr:rowOff>104760</xdr:rowOff>
    </xdr:from>
    <xdr:to>
      <xdr:col>20</xdr:col>
      <xdr:colOff>401415</xdr:colOff>
      <xdr:row>10</xdr:row>
      <xdr:rowOff>588300</xdr:rowOff>
    </xdr:to>
    <xdr:pic>
      <xdr:nvPicPr>
        <xdr:cNvPr id="11" name="image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6868520" y="1428840"/>
          <a:ext cx="1571400" cy="1142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uco.sharepoint.com/Users/fernando.marcone/AppData/Local/Microsoft/Windows/INetCache/Content.Outlook/22E2LIEF/016-2022_HILAM_FiscaliaAltoHospicio-Tarapaca_31enero22_E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HILAM"/>
      <sheetName val="ListadoMaestro"/>
      <sheetName val="CUTEK"/>
      <sheetName val="Precio"/>
      <sheetName val="Fletes"/>
      <sheetName val="Codigos"/>
      <sheetName val="Datos"/>
      <sheetName val="B_Datos"/>
      <sheetName val="Pedido"/>
      <sheetName val="Montaje"/>
      <sheetName val="Ing"/>
      <sheetName val="Herrajes"/>
      <sheetName val="Compl"/>
      <sheetName val="Uniones"/>
      <sheetName val="Res"/>
      <sheetName val="Coti"/>
      <sheetName val="Fech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G18" zoomScaleNormal="100" workbookViewId="0">
      <selection activeCell="P37" sqref="P37"/>
    </sheetView>
  </sheetViews>
  <sheetFormatPr baseColWidth="10" defaultColWidth="14.44140625" defaultRowHeight="14.4" x14ac:dyDescent="0.3"/>
  <cols>
    <col min="1" max="1" width="11.44140625" customWidth="1"/>
    <col min="2" max="2" width="6.6640625" customWidth="1"/>
    <col min="3" max="3" width="11" customWidth="1"/>
    <col min="4" max="4" width="28" customWidth="1"/>
    <col min="5" max="5" width="11.44140625" customWidth="1"/>
    <col min="6" max="6" width="13.88671875" customWidth="1"/>
    <col min="7" max="7" width="12.5546875" customWidth="1"/>
    <col min="8" max="8" width="11.44140625" customWidth="1"/>
    <col min="9" max="9" width="14.6640625" customWidth="1"/>
    <col min="10" max="10" width="15.6640625" customWidth="1"/>
    <col min="11" max="11" width="15.33203125" customWidth="1"/>
    <col min="12" max="12" width="5.6640625" customWidth="1"/>
    <col min="13" max="13" width="5.44140625" customWidth="1"/>
    <col min="14" max="14" width="11.33203125" customWidth="1"/>
    <col min="15" max="15" width="5.6640625" customWidth="1"/>
    <col min="16" max="16" width="12.109375" customWidth="1"/>
    <col min="17" max="17" width="7.5546875" customWidth="1"/>
    <col min="18" max="18" width="5" customWidth="1"/>
    <col min="19" max="19" width="25.6640625" customWidth="1"/>
    <col min="20" max="20" width="25.44140625" customWidth="1"/>
    <col min="21" max="21" width="8.33203125" customWidth="1"/>
    <col min="22" max="26" width="11.44140625" customWidth="1"/>
  </cols>
  <sheetData>
    <row r="1" spans="1:26" ht="1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35">
      <c r="A3" s="2"/>
      <c r="B3" s="2"/>
      <c r="C3" s="63" t="s">
        <v>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2"/>
      <c r="W3" s="2"/>
      <c r="X3" s="2"/>
      <c r="Y3" s="2"/>
      <c r="Z3" s="2"/>
    </row>
    <row r="4" spans="1:26" ht="1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35">
      <c r="A6" s="2"/>
      <c r="B6" s="2"/>
      <c r="C6" s="64" t="s">
        <v>1</v>
      </c>
      <c r="D6" s="64"/>
      <c r="E6" s="64"/>
      <c r="F6" s="64"/>
      <c r="G6" s="64"/>
      <c r="H6" s="64"/>
      <c r="I6" s="1"/>
      <c r="J6" s="2"/>
      <c r="K6" s="2"/>
      <c r="L6" s="2"/>
      <c r="M6" s="3"/>
      <c r="N6" s="2" t="s">
        <v>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35">
      <c r="A7" s="2"/>
      <c r="B7" s="2"/>
      <c r="C7" s="64"/>
      <c r="D7" s="64"/>
      <c r="E7" s="64"/>
      <c r="F7" s="64"/>
      <c r="G7" s="64"/>
      <c r="H7" s="64"/>
      <c r="I7" s="1"/>
      <c r="J7" s="2"/>
      <c r="K7" s="2"/>
      <c r="L7" s="2"/>
      <c r="M7" s="3"/>
      <c r="N7" s="5"/>
      <c r="O7" s="6"/>
      <c r="P7" s="7"/>
      <c r="Q7" s="7"/>
      <c r="R7" s="7"/>
      <c r="S7" s="7"/>
      <c r="T7" s="7"/>
      <c r="U7" s="8"/>
      <c r="V7" s="2"/>
      <c r="W7" s="2"/>
      <c r="X7" s="2"/>
      <c r="Y7" s="2"/>
      <c r="Z7" s="2"/>
    </row>
    <row r="8" spans="1:26" ht="16.5" customHeight="1" x14ac:dyDescent="0.35">
      <c r="A8" s="2"/>
      <c r="B8" s="2"/>
      <c r="C8" s="64"/>
      <c r="D8" s="64"/>
      <c r="E8" s="64"/>
      <c r="F8" s="64"/>
      <c r="G8" s="64"/>
      <c r="H8" s="64"/>
      <c r="I8" s="1"/>
      <c r="J8" s="2"/>
      <c r="K8" s="2"/>
      <c r="L8" s="2"/>
      <c r="M8" s="3"/>
      <c r="N8" s="9"/>
      <c r="O8" s="10"/>
      <c r="P8" s="11"/>
      <c r="Q8" s="11"/>
      <c r="R8" s="11"/>
      <c r="S8" s="11"/>
      <c r="T8" s="11"/>
      <c r="U8" s="12"/>
      <c r="V8" s="2"/>
      <c r="W8" s="2"/>
      <c r="X8" s="2"/>
      <c r="Y8" s="2"/>
      <c r="Z8" s="2"/>
    </row>
    <row r="9" spans="1:26" ht="16.5" customHeight="1" x14ac:dyDescent="0.35">
      <c r="A9" s="2"/>
      <c r="B9" s="2"/>
      <c r="C9" s="64"/>
      <c r="D9" s="64"/>
      <c r="E9" s="64"/>
      <c r="F9" s="64"/>
      <c r="G9" s="64"/>
      <c r="H9" s="64"/>
      <c r="I9" s="1"/>
      <c r="J9" s="2"/>
      <c r="K9" s="2"/>
      <c r="L9" s="2"/>
      <c r="M9" s="3"/>
      <c r="N9" s="9"/>
      <c r="O9" s="10"/>
      <c r="P9" s="11"/>
      <c r="Q9" s="11"/>
      <c r="R9" s="11"/>
      <c r="S9" s="11"/>
      <c r="T9" s="11"/>
      <c r="U9" s="12"/>
      <c r="V9" s="2"/>
      <c r="W9" s="2"/>
      <c r="X9" s="2"/>
      <c r="Y9" s="2"/>
      <c r="Z9" s="2"/>
    </row>
    <row r="10" spans="1:26" ht="3" customHeight="1" x14ac:dyDescent="0.35">
      <c r="A10" s="2"/>
      <c r="B10" s="2"/>
      <c r="C10" s="64"/>
      <c r="D10" s="64"/>
      <c r="E10" s="64"/>
      <c r="F10" s="64"/>
      <c r="G10" s="64"/>
      <c r="H10" s="64"/>
      <c r="I10" s="1"/>
      <c r="J10" s="2"/>
      <c r="K10" s="2"/>
      <c r="L10" s="2"/>
      <c r="M10" s="3"/>
      <c r="N10" s="9"/>
      <c r="O10" s="10"/>
      <c r="P10" s="11"/>
      <c r="Q10" s="11"/>
      <c r="R10" s="11"/>
      <c r="S10" s="11"/>
      <c r="T10" s="11"/>
      <c r="U10" s="12"/>
      <c r="V10" s="2"/>
      <c r="W10" s="2"/>
      <c r="X10" s="2"/>
      <c r="Y10" s="2"/>
      <c r="Z10" s="2"/>
    </row>
    <row r="11" spans="1:26" ht="57" customHeight="1" x14ac:dyDescent="0.35">
      <c r="A11" s="2"/>
      <c r="B11" s="2"/>
      <c r="C11" s="65" t="s">
        <v>3</v>
      </c>
      <c r="D11" s="65"/>
      <c r="E11" s="65"/>
      <c r="F11" s="65"/>
      <c r="G11" s="65"/>
      <c r="H11" s="65"/>
      <c r="I11" s="13" t="s">
        <v>4</v>
      </c>
      <c r="J11" s="66" t="s">
        <v>5</v>
      </c>
      <c r="K11" s="66"/>
      <c r="L11" s="2"/>
      <c r="M11" s="3"/>
      <c r="N11" s="14"/>
      <c r="O11" s="15"/>
      <c r="P11" s="16"/>
      <c r="Q11" s="16"/>
      <c r="R11" s="16"/>
      <c r="S11" s="16"/>
      <c r="T11" s="16"/>
      <c r="U11" s="17"/>
      <c r="V11" s="2"/>
      <c r="W11" s="2"/>
      <c r="X11" s="2"/>
      <c r="Y11" s="2"/>
      <c r="Z11" s="2"/>
    </row>
    <row r="12" spans="1:26" ht="15.75" customHeight="1" x14ac:dyDescent="0.35">
      <c r="A12" s="2"/>
      <c r="B12" s="2"/>
      <c r="C12" s="18" t="s">
        <v>6</v>
      </c>
      <c r="D12" s="19" t="s">
        <v>7</v>
      </c>
      <c r="E12" s="20" t="s">
        <v>8</v>
      </c>
      <c r="F12" s="20" t="s">
        <v>9</v>
      </c>
      <c r="G12" s="20" t="s">
        <v>10</v>
      </c>
      <c r="H12" s="21" t="s">
        <v>11</v>
      </c>
      <c r="I12" s="22"/>
      <c r="J12" s="23" t="s">
        <v>12</v>
      </c>
      <c r="K12" s="24" t="s">
        <v>13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5">
      <c r="A13" s="2"/>
      <c r="B13" s="2">
        <v>1</v>
      </c>
      <c r="C13" s="25" t="str">
        <f>IF(OR(ISBLANK(D13),ISBLANK(E13),ISBLANK(F13),ISBLANK(G13),ISBLANK(H13)),"",B13)</f>
        <v/>
      </c>
      <c r="D13" s="26" t="s">
        <v>14</v>
      </c>
      <c r="E13" s="27">
        <v>12</v>
      </c>
      <c r="F13" s="27"/>
      <c r="G13" s="28">
        <v>90</v>
      </c>
      <c r="H13" s="26">
        <v>6</v>
      </c>
      <c r="I13" s="29" t="str">
        <f>IF(AND(NOT(ISERROR(MATCH(G13,Condiciones!$F$4:$F$69,0))),NOT(ISERROR(MATCH(F13,Condiciones!$D$4:$D$15,0)))),"Si","")</f>
        <v/>
      </c>
      <c r="J13" s="30" t="str">
        <f t="shared" ref="J13:J76" si="0">+IF(OR(ISBLANK(D13),ISBLANK(E13),ISBLANK(F13),ISBLANK(G13),ISBLANK(H13)), "",H13*G13*F13*E13/1000000)</f>
        <v/>
      </c>
      <c r="K13" s="31" t="str">
        <f t="shared" ref="K13:K44" si="1">+IF(OR(ISBLANK(D13),ISBLANK(E13),ISBLANK(F13),ISBLANK(G13),ISBLANK(H13)), "",(F13/1000*G13/1000*2+H13*G13/1000*2+H13*F13/1000*2)*E13)</f>
        <v/>
      </c>
      <c r="L13" s="3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5">
      <c r="A14" s="2"/>
      <c r="B14" s="2">
        <v>2</v>
      </c>
      <c r="C14" s="25">
        <v>2</v>
      </c>
      <c r="D14" s="26" t="s">
        <v>15</v>
      </c>
      <c r="E14" s="27">
        <v>10</v>
      </c>
      <c r="F14" s="27"/>
      <c r="G14" s="28">
        <v>120</v>
      </c>
      <c r="H14" s="26">
        <v>10</v>
      </c>
      <c r="I14" s="29" t="str">
        <f>IF(AND(NOT(ISERROR(MATCH(G14,Condiciones!$F$4:$F$69,0))),NOT(ISERROR(MATCH(F14,Condiciones!$D$4:$D$15,0)))),"Si","")</f>
        <v/>
      </c>
      <c r="J14" s="30" t="str">
        <f t="shared" si="0"/>
        <v/>
      </c>
      <c r="K14" s="31" t="str">
        <f t="shared" si="1"/>
        <v/>
      </c>
      <c r="L14" s="32"/>
      <c r="M14" s="3"/>
      <c r="N14" s="33"/>
      <c r="O14" s="33"/>
      <c r="P14" s="33"/>
      <c r="Q14" s="33"/>
      <c r="R14" s="33"/>
      <c r="S14" s="33"/>
      <c r="T14" s="33"/>
      <c r="U14" s="33"/>
      <c r="V14" s="2"/>
      <c r="W14" s="2"/>
      <c r="X14" s="2"/>
      <c r="Y14" s="2"/>
      <c r="Z14" s="2"/>
    </row>
    <row r="15" spans="1:26" ht="15" x14ac:dyDescent="0.35">
      <c r="A15" s="2"/>
      <c r="B15" s="2">
        <v>3</v>
      </c>
      <c r="C15" s="25" t="str">
        <f>IF(OR(ISBLANK(D15),ISBLANK(E15),ISBLANK(#REF!),ISBLANK(G15),ISBLANK(H15)),"",B15)</f>
        <v/>
      </c>
      <c r="D15" s="26"/>
      <c r="E15" s="27"/>
      <c r="F15" s="27"/>
      <c r="G15" s="28"/>
      <c r="H15" s="26"/>
      <c r="I15" s="29" t="str">
        <f>IF(AND(NOT(ISERROR(MATCH(G15,Condiciones!$F$4:$F$69,0))),NOT(ISERROR(MATCH(F15,Condiciones!$D$4:$D$15,0)))),"Si","")</f>
        <v/>
      </c>
      <c r="J15" s="30" t="str">
        <f t="shared" si="0"/>
        <v/>
      </c>
      <c r="K15" s="31" t="str">
        <f t="shared" si="1"/>
        <v/>
      </c>
      <c r="L15" s="32"/>
      <c r="M15" s="3"/>
      <c r="N15" s="4" t="s">
        <v>16</v>
      </c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35">
      <c r="A16" s="2"/>
      <c r="B16" s="2">
        <v>4</v>
      </c>
      <c r="C16" s="25" t="str">
        <f t="shared" ref="C16:C79" si="2">IF(OR(ISBLANK(D16),ISBLANK(E16),ISBLANK(F16),ISBLANK(G16),ISBLANK(H16)),"",B16)</f>
        <v/>
      </c>
      <c r="D16" s="26"/>
      <c r="E16" s="27"/>
      <c r="F16" s="27"/>
      <c r="G16" s="28"/>
      <c r="H16" s="26"/>
      <c r="I16" s="29" t="str">
        <f>IF(AND(NOT(ISERROR(MATCH(G16,Condiciones!$F$4:$F$69,0))),NOT(ISERROR(MATCH(F16,Condiciones!$D$4:$D$15,0)))),"Si","")</f>
        <v/>
      </c>
      <c r="J16" s="30" t="str">
        <f t="shared" si="0"/>
        <v/>
      </c>
      <c r="K16" s="31" t="str">
        <f t="shared" si="1"/>
        <v/>
      </c>
      <c r="L16" s="32"/>
      <c r="M16" s="3"/>
      <c r="N16" s="67" t="s">
        <v>17</v>
      </c>
      <c r="O16" s="67"/>
      <c r="P16" s="67"/>
      <c r="Q16" s="67"/>
      <c r="R16" s="67"/>
      <c r="S16" s="67"/>
      <c r="T16" s="67"/>
      <c r="U16" s="67"/>
      <c r="V16" s="2"/>
      <c r="W16" s="2"/>
      <c r="X16" s="2"/>
      <c r="Y16" s="2"/>
      <c r="Z16" s="2"/>
    </row>
    <row r="17" spans="1:26" ht="15" customHeight="1" x14ac:dyDescent="0.35">
      <c r="A17" s="2"/>
      <c r="B17" s="2">
        <f t="shared" ref="B17:B80" si="3">B16+1</f>
        <v>5</v>
      </c>
      <c r="C17" s="25" t="str">
        <f t="shared" si="2"/>
        <v/>
      </c>
      <c r="D17" s="26"/>
      <c r="E17" s="27"/>
      <c r="F17" s="27"/>
      <c r="G17" s="28"/>
      <c r="H17" s="26"/>
      <c r="I17" s="29" t="str">
        <f>IF(AND(NOT(ISERROR(MATCH(G17,Condiciones!$F$4:$F$69,0))),NOT(ISERROR(MATCH(F17,Condiciones!$D$4:$D$15,0)))),"Si","")</f>
        <v/>
      </c>
      <c r="J17" s="30" t="str">
        <f t="shared" si="0"/>
        <v/>
      </c>
      <c r="K17" s="31" t="str">
        <f t="shared" si="1"/>
        <v/>
      </c>
      <c r="L17" s="32"/>
      <c r="M17" s="3"/>
      <c r="N17" s="67"/>
      <c r="O17" s="67"/>
      <c r="P17" s="67"/>
      <c r="Q17" s="67"/>
      <c r="R17" s="67"/>
      <c r="S17" s="67"/>
      <c r="T17" s="67"/>
      <c r="U17" s="67"/>
      <c r="V17" s="2"/>
      <c r="W17" s="2"/>
      <c r="X17" s="2"/>
      <c r="Y17" s="2"/>
      <c r="Z17" s="2"/>
    </row>
    <row r="18" spans="1:26" ht="15" customHeight="1" x14ac:dyDescent="0.35">
      <c r="A18" s="2"/>
      <c r="B18" s="2">
        <f t="shared" si="3"/>
        <v>6</v>
      </c>
      <c r="C18" s="25" t="str">
        <f t="shared" si="2"/>
        <v/>
      </c>
      <c r="D18" s="26"/>
      <c r="E18" s="27"/>
      <c r="F18" s="27"/>
      <c r="G18" s="28"/>
      <c r="H18" s="26"/>
      <c r="I18" s="29" t="str">
        <f>IF(AND(NOT(ISERROR(MATCH(G18,Condiciones!$F$4:$F$69,0))),NOT(ISERROR(MATCH(F18,Condiciones!$D$4:$D$15,0)))),"Si","")</f>
        <v/>
      </c>
      <c r="J18" s="30" t="str">
        <f t="shared" si="0"/>
        <v/>
      </c>
      <c r="K18" s="31" t="str">
        <f t="shared" si="1"/>
        <v/>
      </c>
      <c r="L18" s="32"/>
      <c r="M18" s="3"/>
      <c r="N18" s="67"/>
      <c r="O18" s="67"/>
      <c r="P18" s="67"/>
      <c r="Q18" s="67"/>
      <c r="R18" s="67"/>
      <c r="S18" s="67"/>
      <c r="T18" s="67"/>
      <c r="U18" s="67"/>
      <c r="V18" s="2"/>
      <c r="W18" s="2"/>
      <c r="X18" s="2"/>
      <c r="Y18" s="2"/>
      <c r="Z18" s="2"/>
    </row>
    <row r="19" spans="1:26" ht="18" customHeight="1" x14ac:dyDescent="0.35">
      <c r="A19" s="2"/>
      <c r="B19" s="2">
        <f t="shared" si="3"/>
        <v>7</v>
      </c>
      <c r="C19" s="25" t="str">
        <f t="shared" si="2"/>
        <v/>
      </c>
      <c r="D19" s="26"/>
      <c r="E19" s="27"/>
      <c r="F19" s="27"/>
      <c r="G19" s="28"/>
      <c r="H19" s="26"/>
      <c r="I19" s="29" t="str">
        <f>IF(AND(NOT(ISERROR(MATCH(G19,Condiciones!$F$4:$F$69,0))),NOT(ISERROR(MATCH(F19,Condiciones!$D$4:$D$15,0)))),"Si","")</f>
        <v/>
      </c>
      <c r="J19" s="30" t="str">
        <f t="shared" si="0"/>
        <v/>
      </c>
      <c r="K19" s="31" t="str">
        <f t="shared" si="1"/>
        <v/>
      </c>
      <c r="L19" s="32"/>
      <c r="M19" s="3"/>
      <c r="N19" s="67"/>
      <c r="O19" s="67"/>
      <c r="P19" s="67"/>
      <c r="Q19" s="67"/>
      <c r="R19" s="67"/>
      <c r="S19" s="67"/>
      <c r="T19" s="67"/>
      <c r="U19" s="67"/>
      <c r="V19" s="2"/>
      <c r="W19" s="2"/>
      <c r="X19" s="2"/>
      <c r="Y19" s="2"/>
      <c r="Z19" s="2"/>
    </row>
    <row r="20" spans="1:26" ht="15" customHeight="1" x14ac:dyDescent="0.35">
      <c r="A20" s="2"/>
      <c r="B20" s="2">
        <f t="shared" si="3"/>
        <v>8</v>
      </c>
      <c r="C20" s="25" t="str">
        <f t="shared" si="2"/>
        <v/>
      </c>
      <c r="D20" s="26"/>
      <c r="E20" s="27"/>
      <c r="F20" s="27"/>
      <c r="G20" s="28"/>
      <c r="H20" s="26"/>
      <c r="I20" s="29" t="str">
        <f>IF(AND(NOT(ISERROR(MATCH(G20,Condiciones!$F$4:$F$69,0))),NOT(ISERROR(MATCH(F20,Condiciones!$D$4:$D$15,0)))),"Si","")</f>
        <v/>
      </c>
      <c r="J20" s="30" t="str">
        <f t="shared" si="0"/>
        <v/>
      </c>
      <c r="K20" s="31" t="str">
        <f t="shared" si="1"/>
        <v/>
      </c>
      <c r="L20" s="32"/>
      <c r="M20" s="3"/>
      <c r="N20" s="34"/>
      <c r="O20" s="33"/>
      <c r="P20" s="33"/>
      <c r="Q20" s="33"/>
      <c r="R20" s="33"/>
      <c r="S20" s="33"/>
      <c r="T20" s="33"/>
      <c r="U20" s="35"/>
      <c r="V20" s="2"/>
      <c r="W20" s="2"/>
      <c r="X20" s="2"/>
      <c r="Y20" s="2"/>
      <c r="Z20" s="2"/>
    </row>
    <row r="21" spans="1:26" ht="15.75" customHeight="1" x14ac:dyDescent="0.35">
      <c r="A21" s="2"/>
      <c r="B21" s="2">
        <f t="shared" si="3"/>
        <v>9</v>
      </c>
      <c r="C21" s="25" t="str">
        <f t="shared" si="2"/>
        <v/>
      </c>
      <c r="D21" s="26"/>
      <c r="E21" s="27"/>
      <c r="F21" s="27"/>
      <c r="G21" s="28"/>
      <c r="H21" s="26"/>
      <c r="I21" s="29" t="str">
        <f>IF(AND(NOT(ISERROR(MATCH(G21,Condiciones!$F$4:$F$69,0))),NOT(ISERROR(MATCH(F21,Condiciones!$D$4:$D$15,0)))),"Si","")</f>
        <v/>
      </c>
      <c r="J21" s="30" t="str">
        <f t="shared" si="0"/>
        <v/>
      </c>
      <c r="K21" s="31" t="str">
        <f t="shared" si="1"/>
        <v/>
      </c>
      <c r="L21" s="32"/>
      <c r="M21" s="3"/>
      <c r="N21" s="36"/>
      <c r="O21" s="2"/>
      <c r="P21" s="2"/>
      <c r="Q21" s="2"/>
      <c r="R21" s="2"/>
      <c r="S21" s="2"/>
      <c r="T21" s="2"/>
      <c r="U21" s="37"/>
      <c r="V21" s="2"/>
      <c r="W21" s="2"/>
      <c r="X21" s="2"/>
      <c r="Y21" s="2"/>
      <c r="Z21" s="2"/>
    </row>
    <row r="22" spans="1:26" ht="15.75" customHeight="1" x14ac:dyDescent="0.35">
      <c r="A22" s="2"/>
      <c r="B22" s="2">
        <f t="shared" si="3"/>
        <v>10</v>
      </c>
      <c r="C22" s="25" t="str">
        <f t="shared" si="2"/>
        <v/>
      </c>
      <c r="D22" s="26"/>
      <c r="E22" s="27"/>
      <c r="F22" s="27"/>
      <c r="G22" s="28"/>
      <c r="H22" s="26"/>
      <c r="I22" s="29" t="str">
        <f>IF(AND(NOT(ISERROR(MATCH(G22,Condiciones!$F$4:$F$69,0))),NOT(ISERROR(MATCH(F22,Condiciones!$D$4:$D$15,0)))),"Si","")</f>
        <v/>
      </c>
      <c r="J22" s="30" t="str">
        <f t="shared" si="0"/>
        <v/>
      </c>
      <c r="K22" s="31" t="str">
        <f t="shared" si="1"/>
        <v/>
      </c>
      <c r="L22" s="32"/>
      <c r="M22" s="3"/>
      <c r="N22" s="36"/>
      <c r="O22" s="57" t="s">
        <v>18</v>
      </c>
      <c r="P22" s="57"/>
      <c r="Q22" s="2"/>
      <c r="R22" s="2"/>
      <c r="S22" s="2"/>
      <c r="T22" s="2"/>
      <c r="U22" s="37"/>
      <c r="V22" s="2"/>
      <c r="W22" s="2"/>
      <c r="X22" s="2"/>
      <c r="Y22" s="2"/>
      <c r="Z22" s="2"/>
    </row>
    <row r="23" spans="1:26" ht="15.75" customHeight="1" x14ac:dyDescent="0.35">
      <c r="A23" s="2"/>
      <c r="B23" s="2">
        <f t="shared" si="3"/>
        <v>11</v>
      </c>
      <c r="C23" s="25" t="str">
        <f t="shared" si="2"/>
        <v/>
      </c>
      <c r="D23" s="26"/>
      <c r="E23" s="27"/>
      <c r="F23" s="27"/>
      <c r="G23" s="28"/>
      <c r="H23" s="26"/>
      <c r="I23" s="29" t="str">
        <f>IF(AND(NOT(ISERROR(MATCH(G23,Condiciones!$F$4:$F$69,0))),NOT(ISERROR(MATCH(F23,Condiciones!$D$4:$D$15,0)))),"Si","")</f>
        <v/>
      </c>
      <c r="J23" s="30" t="str">
        <f t="shared" si="0"/>
        <v/>
      </c>
      <c r="K23" s="31" t="str">
        <f t="shared" si="1"/>
        <v/>
      </c>
      <c r="L23" s="32"/>
      <c r="M23" s="3"/>
      <c r="N23" s="36"/>
      <c r="O23" s="58" t="s">
        <v>19</v>
      </c>
      <c r="P23" s="58"/>
      <c r="Q23" s="2"/>
      <c r="R23" s="2"/>
      <c r="S23" s="38" t="s">
        <v>9</v>
      </c>
      <c r="T23" s="38" t="s">
        <v>10</v>
      </c>
      <c r="U23" s="37"/>
      <c r="V23" s="2"/>
      <c r="W23" s="2"/>
      <c r="X23" s="2"/>
      <c r="Y23" s="2"/>
      <c r="Z23" s="2"/>
    </row>
    <row r="24" spans="1:26" ht="15.75" customHeight="1" x14ac:dyDescent="0.35">
      <c r="A24" s="2"/>
      <c r="B24" s="2">
        <f t="shared" si="3"/>
        <v>12</v>
      </c>
      <c r="C24" s="25" t="str">
        <f t="shared" si="2"/>
        <v/>
      </c>
      <c r="D24" s="26"/>
      <c r="E24" s="27"/>
      <c r="F24" s="27"/>
      <c r="G24" s="28"/>
      <c r="H24" s="26"/>
      <c r="I24" s="29" t="str">
        <f>IF(AND(NOT(ISERROR(MATCH(G24,Condiciones!$F$4:$F$69,0))),NOT(ISERROR(MATCH(F24,Condiciones!$D$4:$D$15,0)))),"Si","")</f>
        <v/>
      </c>
      <c r="J24" s="30" t="str">
        <f t="shared" si="0"/>
        <v/>
      </c>
      <c r="K24" s="31" t="str">
        <f t="shared" si="1"/>
        <v/>
      </c>
      <c r="L24" s="32"/>
      <c r="M24" s="3"/>
      <c r="N24" s="36"/>
      <c r="O24" s="2"/>
      <c r="P24" s="2"/>
      <c r="Q24" s="2"/>
      <c r="R24" s="2"/>
      <c r="S24" s="2"/>
      <c r="T24" s="2"/>
      <c r="U24" s="37"/>
      <c r="V24" s="2"/>
      <c r="W24" s="2"/>
      <c r="X24" s="2"/>
      <c r="Y24" s="2"/>
      <c r="Z24" s="2"/>
    </row>
    <row r="25" spans="1:26" ht="15" customHeight="1" x14ac:dyDescent="0.35">
      <c r="A25" s="2"/>
      <c r="B25" s="2">
        <f t="shared" si="3"/>
        <v>13</v>
      </c>
      <c r="C25" s="25" t="str">
        <f t="shared" si="2"/>
        <v/>
      </c>
      <c r="D25" s="26"/>
      <c r="E25" s="27"/>
      <c r="F25" s="27"/>
      <c r="G25" s="28"/>
      <c r="H25" s="26"/>
      <c r="I25" s="29" t="str">
        <f>IF(AND(NOT(ISERROR(MATCH(G25,Condiciones!$F$4:$F$69,0))),NOT(ISERROR(MATCH(F25,Condiciones!$D$4:$D$15,0)))),"Si","")</f>
        <v/>
      </c>
      <c r="J25" s="30" t="str">
        <f t="shared" si="0"/>
        <v/>
      </c>
      <c r="K25" s="31" t="str">
        <f t="shared" si="1"/>
        <v/>
      </c>
      <c r="L25" s="32"/>
      <c r="M25" s="3"/>
      <c r="N25" s="36"/>
      <c r="O25" s="59"/>
      <c r="P25" s="59"/>
      <c r="Q25" s="60" t="s">
        <v>20</v>
      </c>
      <c r="R25" s="2"/>
      <c r="S25" s="39">
        <v>42</v>
      </c>
      <c r="T25" s="61" t="s">
        <v>21</v>
      </c>
      <c r="U25" s="37"/>
      <c r="V25" s="2"/>
      <c r="W25" s="2"/>
      <c r="X25" s="2"/>
      <c r="Y25" s="2"/>
      <c r="Z25" s="2"/>
    </row>
    <row r="26" spans="1:26" ht="15.75" customHeight="1" x14ac:dyDescent="0.35">
      <c r="A26" s="2"/>
      <c r="B26" s="2">
        <f t="shared" si="3"/>
        <v>14</v>
      </c>
      <c r="C26" s="25" t="str">
        <f t="shared" si="2"/>
        <v/>
      </c>
      <c r="D26" s="26"/>
      <c r="E26" s="27"/>
      <c r="F26" s="27"/>
      <c r="G26" s="28"/>
      <c r="H26" s="26"/>
      <c r="I26" s="29" t="str">
        <f>IF(AND(NOT(ISERROR(MATCH(G26,Condiciones!$F$4:$F$69,0))),NOT(ISERROR(MATCH(F26,Condiciones!$D$4:$D$15,0)))),"Si","")</f>
        <v/>
      </c>
      <c r="J26" s="30" t="str">
        <f t="shared" si="0"/>
        <v/>
      </c>
      <c r="K26" s="31" t="str">
        <f t="shared" si="1"/>
        <v/>
      </c>
      <c r="L26" s="32"/>
      <c r="M26" s="3"/>
      <c r="N26" s="36"/>
      <c r="O26" s="59"/>
      <c r="P26" s="59"/>
      <c r="Q26" s="60"/>
      <c r="R26" s="2"/>
      <c r="S26" s="39">
        <v>65</v>
      </c>
      <c r="T26" s="61"/>
      <c r="U26" s="37"/>
      <c r="V26" s="2"/>
      <c r="W26" s="2"/>
      <c r="X26" s="2"/>
      <c r="Y26" s="2"/>
      <c r="Z26" s="2"/>
    </row>
    <row r="27" spans="1:26" ht="15.75" customHeight="1" x14ac:dyDescent="0.35">
      <c r="A27" s="2"/>
      <c r="B27" s="2">
        <f t="shared" si="3"/>
        <v>15</v>
      </c>
      <c r="C27" s="25" t="str">
        <f t="shared" si="2"/>
        <v/>
      </c>
      <c r="D27" s="26"/>
      <c r="E27" s="27"/>
      <c r="F27" s="27"/>
      <c r="G27" s="28"/>
      <c r="H27" s="26"/>
      <c r="I27" s="29" t="str">
        <f>IF(AND(NOT(ISERROR(MATCH(G27,Condiciones!$F$4:$F$69,0))),NOT(ISERROR(MATCH(F27,Condiciones!$D$4:$D$15,0)))),"Si","")</f>
        <v/>
      </c>
      <c r="J27" s="30" t="str">
        <f t="shared" si="0"/>
        <v/>
      </c>
      <c r="K27" s="31" t="str">
        <f t="shared" si="1"/>
        <v/>
      </c>
      <c r="L27" s="32"/>
      <c r="M27" s="3"/>
      <c r="N27" s="36"/>
      <c r="O27" s="59"/>
      <c r="P27" s="59"/>
      <c r="Q27" s="60"/>
      <c r="R27" s="2"/>
      <c r="S27" s="39">
        <v>90</v>
      </c>
      <c r="T27" s="61"/>
      <c r="U27" s="37"/>
      <c r="V27" s="2"/>
      <c r="W27" s="2"/>
      <c r="X27" s="2"/>
      <c r="Y27" s="2"/>
      <c r="Z27" s="2"/>
    </row>
    <row r="28" spans="1:26" ht="15.75" customHeight="1" x14ac:dyDescent="0.35">
      <c r="A28" s="2"/>
      <c r="B28" s="2">
        <f t="shared" si="3"/>
        <v>16</v>
      </c>
      <c r="C28" s="25" t="str">
        <f t="shared" si="2"/>
        <v/>
      </c>
      <c r="D28" s="26"/>
      <c r="E28" s="27"/>
      <c r="F28" s="27"/>
      <c r="G28" s="28"/>
      <c r="H28" s="26"/>
      <c r="I28" s="29" t="str">
        <f>IF(AND(NOT(ISERROR(MATCH(G28,Condiciones!$F$4:$F$69,0))),NOT(ISERROR(MATCH(F28,Condiciones!$D$4:$D$15,0)))),"Si","")</f>
        <v/>
      </c>
      <c r="J28" s="30" t="str">
        <f t="shared" si="0"/>
        <v/>
      </c>
      <c r="K28" s="31" t="str">
        <f t="shared" si="1"/>
        <v/>
      </c>
      <c r="L28" s="32"/>
      <c r="M28" s="3"/>
      <c r="N28" s="36"/>
      <c r="O28" s="59"/>
      <c r="P28" s="59"/>
      <c r="Q28" s="60"/>
      <c r="R28" s="2"/>
      <c r="S28" s="39">
        <v>120</v>
      </c>
      <c r="T28" s="61"/>
      <c r="U28" s="37"/>
      <c r="V28" s="2"/>
      <c r="W28" s="2"/>
      <c r="X28" s="2"/>
      <c r="Y28" s="2"/>
      <c r="Z28" s="2"/>
    </row>
    <row r="29" spans="1:26" ht="15.75" customHeight="1" x14ac:dyDescent="0.35">
      <c r="A29" s="2"/>
      <c r="B29" s="2">
        <f t="shared" si="3"/>
        <v>17</v>
      </c>
      <c r="C29" s="25" t="str">
        <f t="shared" si="2"/>
        <v/>
      </c>
      <c r="D29" s="26"/>
      <c r="E29" s="27"/>
      <c r="F29" s="27"/>
      <c r="G29" s="28"/>
      <c r="H29" s="26"/>
      <c r="I29" s="29" t="str">
        <f>IF(AND(NOT(ISERROR(MATCH(G29,Condiciones!$F$4:$F$69,0))),NOT(ISERROR(MATCH(F29,Condiciones!$D$4:$D$15,0)))),"Si","")</f>
        <v/>
      </c>
      <c r="J29" s="30" t="str">
        <f t="shared" si="0"/>
        <v/>
      </c>
      <c r="K29" s="31" t="str">
        <f t="shared" si="1"/>
        <v/>
      </c>
      <c r="L29" s="32"/>
      <c r="M29" s="3"/>
      <c r="N29" s="36"/>
      <c r="O29" s="59"/>
      <c r="P29" s="59"/>
      <c r="Q29" s="60"/>
      <c r="R29" s="2"/>
      <c r="S29" s="39">
        <v>130</v>
      </c>
      <c r="T29" s="61"/>
      <c r="U29" s="37"/>
      <c r="V29" s="2"/>
      <c r="W29" s="2"/>
      <c r="X29" s="2"/>
      <c r="Y29" s="2"/>
      <c r="Z29" s="2"/>
    </row>
    <row r="30" spans="1:26" ht="15.75" customHeight="1" x14ac:dyDescent="0.35">
      <c r="A30" s="2"/>
      <c r="B30" s="2">
        <f t="shared" si="3"/>
        <v>18</v>
      </c>
      <c r="C30" s="25" t="str">
        <f t="shared" si="2"/>
        <v/>
      </c>
      <c r="D30" s="26"/>
      <c r="E30" s="27"/>
      <c r="F30" s="27"/>
      <c r="G30" s="28"/>
      <c r="H30" s="26"/>
      <c r="I30" s="29" t="str">
        <f>IF(AND(NOT(ISERROR(MATCH(G30,Condiciones!$F$4:$F$69,0))),NOT(ISERROR(MATCH(F30,Condiciones!$D$4:$D$15,0)))),"Si","")</f>
        <v/>
      </c>
      <c r="J30" s="30" t="str">
        <f t="shared" si="0"/>
        <v/>
      </c>
      <c r="K30" s="31" t="str">
        <f t="shared" si="1"/>
        <v/>
      </c>
      <c r="L30" s="32"/>
      <c r="M30" s="3"/>
      <c r="N30" s="36"/>
      <c r="O30" s="59"/>
      <c r="P30" s="59"/>
      <c r="Q30" s="60"/>
      <c r="R30" s="2"/>
      <c r="S30" s="40">
        <v>138</v>
      </c>
      <c r="T30" s="61"/>
      <c r="U30" s="37"/>
      <c r="V30" s="2"/>
      <c r="W30" s="2"/>
      <c r="X30" s="2"/>
      <c r="Y30" s="2"/>
      <c r="Z30" s="2"/>
    </row>
    <row r="31" spans="1:26" ht="15.75" customHeight="1" x14ac:dyDescent="0.35">
      <c r="A31" s="2"/>
      <c r="B31" s="2">
        <f t="shared" si="3"/>
        <v>19</v>
      </c>
      <c r="C31" s="25" t="str">
        <f t="shared" si="2"/>
        <v/>
      </c>
      <c r="D31" s="26"/>
      <c r="E31" s="27"/>
      <c r="F31" s="27"/>
      <c r="G31" s="28"/>
      <c r="H31" s="26"/>
      <c r="I31" s="29" t="str">
        <f>IF(AND(NOT(ISERROR(MATCH(G31,Condiciones!$F$4:$F$69,0))),NOT(ISERROR(MATCH(F31,Condiciones!$D$4:$D$15,0)))),"Si","")</f>
        <v/>
      </c>
      <c r="J31" s="30" t="str">
        <f t="shared" si="0"/>
        <v/>
      </c>
      <c r="K31" s="31" t="str">
        <f t="shared" si="1"/>
        <v/>
      </c>
      <c r="L31" s="32"/>
      <c r="M31" s="3"/>
      <c r="N31" s="36"/>
      <c r="O31" s="59"/>
      <c r="P31" s="59"/>
      <c r="Q31" s="60"/>
      <c r="R31" s="2"/>
      <c r="S31" s="68">
        <v>150</v>
      </c>
      <c r="T31" s="61"/>
      <c r="U31" s="37"/>
      <c r="V31" s="2"/>
      <c r="W31" s="2"/>
      <c r="X31" s="2"/>
      <c r="Y31" s="2"/>
      <c r="Z31" s="2"/>
    </row>
    <row r="32" spans="1:26" ht="15.75" customHeight="1" x14ac:dyDescent="0.35">
      <c r="A32" s="2"/>
      <c r="B32" s="2">
        <f t="shared" si="3"/>
        <v>20</v>
      </c>
      <c r="C32" s="25" t="str">
        <f t="shared" si="2"/>
        <v/>
      </c>
      <c r="D32" s="27"/>
      <c r="E32" s="27"/>
      <c r="F32" s="27"/>
      <c r="G32" s="28"/>
      <c r="H32" s="26"/>
      <c r="I32" s="29" t="str">
        <f>IF(AND(NOT(ISERROR(MATCH(G32,Condiciones!$F$4:$F$69,0))),NOT(ISERROR(MATCH(F32,Condiciones!$D$4:$D$15,0)))),"Si","")</f>
        <v/>
      </c>
      <c r="J32" s="30" t="str">
        <f t="shared" si="0"/>
        <v/>
      </c>
      <c r="K32" s="31" t="str">
        <f t="shared" si="1"/>
        <v/>
      </c>
      <c r="L32" s="32"/>
      <c r="M32" s="3"/>
      <c r="N32" s="36"/>
      <c r="O32" s="59"/>
      <c r="P32" s="59"/>
      <c r="Q32" s="60"/>
      <c r="R32" s="2"/>
      <c r="S32" s="40">
        <v>185</v>
      </c>
      <c r="T32" s="61"/>
      <c r="U32" s="37"/>
      <c r="V32" s="2"/>
      <c r="W32" s="2"/>
      <c r="X32" s="2"/>
      <c r="Y32" s="2"/>
      <c r="Z32" s="2"/>
    </row>
    <row r="33" spans="1:26" ht="15.75" customHeight="1" x14ac:dyDescent="0.35">
      <c r="A33" s="2"/>
      <c r="B33" s="2">
        <f t="shared" si="3"/>
        <v>21</v>
      </c>
      <c r="C33" s="25" t="str">
        <f t="shared" si="2"/>
        <v/>
      </c>
      <c r="D33" s="27"/>
      <c r="E33" s="41"/>
      <c r="F33" s="41"/>
      <c r="G33" s="42"/>
      <c r="H33" s="26"/>
      <c r="I33" s="29" t="str">
        <f>IF(AND(NOT(ISERROR(MATCH(G33,Condiciones!$F$4:$F$69,0))),NOT(ISERROR(MATCH(F33,Condiciones!$D$4:$D$15,0)))),"Si","")</f>
        <v/>
      </c>
      <c r="J33" s="30" t="str">
        <f t="shared" si="0"/>
        <v/>
      </c>
      <c r="K33" s="31" t="str">
        <f t="shared" si="1"/>
        <v/>
      </c>
      <c r="L33" s="32"/>
      <c r="M33" s="3"/>
      <c r="N33" s="36"/>
      <c r="O33" s="62" t="s">
        <v>22</v>
      </c>
      <c r="P33" s="62"/>
      <c r="Q33" s="2"/>
      <c r="R33" s="2"/>
      <c r="S33" s="40">
        <v>200</v>
      </c>
      <c r="T33" s="61"/>
      <c r="U33" s="37"/>
      <c r="V33" s="2"/>
      <c r="W33" s="2"/>
      <c r="X33" s="2"/>
      <c r="Y33" s="2"/>
      <c r="Z33" s="2"/>
    </row>
    <row r="34" spans="1:26" ht="15.75" customHeight="1" x14ac:dyDescent="0.35">
      <c r="A34" s="2"/>
      <c r="B34" s="2">
        <f t="shared" si="3"/>
        <v>22</v>
      </c>
      <c r="C34" s="25" t="str">
        <f t="shared" si="2"/>
        <v/>
      </c>
      <c r="D34" s="27"/>
      <c r="E34" s="41"/>
      <c r="F34" s="41"/>
      <c r="G34" s="42"/>
      <c r="H34" s="26"/>
      <c r="I34" s="29" t="str">
        <f>IF(AND(NOT(ISERROR(MATCH(G34,Condiciones!$F$4:$F$69,0))),NOT(ISERROR(MATCH(F34,Condiciones!$D$4:$D$15,0)))),"Si","")</f>
        <v/>
      </c>
      <c r="J34" s="30" t="str">
        <f t="shared" si="0"/>
        <v/>
      </c>
      <c r="K34" s="31" t="str">
        <f t="shared" si="1"/>
        <v/>
      </c>
      <c r="L34" s="32"/>
      <c r="M34" s="3"/>
      <c r="N34" s="36"/>
      <c r="O34" s="43"/>
      <c r="P34" s="43"/>
      <c r="Q34" s="2"/>
      <c r="R34" s="2"/>
      <c r="S34" s="40">
        <v>250</v>
      </c>
      <c r="T34" s="61"/>
      <c r="U34" s="37"/>
      <c r="V34" s="2"/>
      <c r="W34" s="2"/>
      <c r="X34" s="2"/>
      <c r="Y34" s="2"/>
      <c r="Z34" s="2"/>
    </row>
    <row r="35" spans="1:26" ht="15.75" customHeight="1" x14ac:dyDescent="0.35">
      <c r="A35" s="2"/>
      <c r="B35" s="2">
        <f t="shared" si="3"/>
        <v>23</v>
      </c>
      <c r="C35" s="25" t="str">
        <f t="shared" si="2"/>
        <v/>
      </c>
      <c r="D35" s="27"/>
      <c r="E35" s="41"/>
      <c r="F35" s="41"/>
      <c r="G35" s="42"/>
      <c r="H35" s="26"/>
      <c r="I35" s="44" t="str">
        <f>IF(AND(NOT(ISERROR(MATCH(G35,Condiciones!$F$4:$F$69,0))),NOT(ISERROR(MATCH(F35,Condiciones!$D$4:$D$15,0)))),"Si","")</f>
        <v/>
      </c>
      <c r="J35" s="30" t="str">
        <f t="shared" si="0"/>
        <v/>
      </c>
      <c r="K35" s="31" t="str">
        <f t="shared" si="1"/>
        <v/>
      </c>
      <c r="L35" s="32"/>
      <c r="M35" s="3"/>
      <c r="N35" s="36"/>
      <c r="O35" s="43"/>
      <c r="P35" s="43"/>
      <c r="Q35" s="2"/>
      <c r="R35" s="2"/>
      <c r="S35" s="40">
        <v>280</v>
      </c>
      <c r="T35" s="61"/>
      <c r="U35" s="37"/>
      <c r="V35" s="2"/>
      <c r="W35" s="2"/>
      <c r="X35" s="2"/>
      <c r="Y35" s="2"/>
      <c r="Z35" s="2"/>
    </row>
    <row r="36" spans="1:26" ht="15.75" customHeight="1" x14ac:dyDescent="0.35">
      <c r="A36" s="2"/>
      <c r="B36" s="2">
        <f t="shared" si="3"/>
        <v>24</v>
      </c>
      <c r="C36" s="25" t="str">
        <f t="shared" si="2"/>
        <v/>
      </c>
      <c r="D36" s="27"/>
      <c r="E36" s="41"/>
      <c r="F36" s="41"/>
      <c r="G36" s="42"/>
      <c r="H36" s="26"/>
      <c r="I36" s="29" t="str">
        <f>IF(AND(NOT(ISERROR(MATCH(G36,Condiciones!$F$4:$F$69,0))),NOT(ISERROR(MATCH(F36,Condiciones!$D$4:$D$15,0)))),"Si","")</f>
        <v/>
      </c>
      <c r="J36" s="30" t="str">
        <f t="shared" si="0"/>
        <v/>
      </c>
      <c r="K36" s="31" t="str">
        <f t="shared" si="1"/>
        <v/>
      </c>
      <c r="L36" s="32"/>
      <c r="M36" s="3"/>
      <c r="N36" s="36"/>
      <c r="O36" s="43"/>
      <c r="P36" s="43"/>
      <c r="Q36" s="2"/>
      <c r="R36" s="2"/>
      <c r="S36" s="40">
        <v>300</v>
      </c>
      <c r="T36" s="61"/>
      <c r="U36" s="37"/>
      <c r="V36" s="2"/>
      <c r="W36" s="2"/>
      <c r="X36" s="2"/>
      <c r="Y36" s="2"/>
      <c r="Z36" s="2"/>
    </row>
    <row r="37" spans="1:26" ht="15.75" customHeight="1" x14ac:dyDescent="0.35">
      <c r="A37" s="2"/>
      <c r="B37" s="2">
        <f t="shared" si="3"/>
        <v>25</v>
      </c>
      <c r="C37" s="25" t="str">
        <f t="shared" si="2"/>
        <v/>
      </c>
      <c r="D37" s="27"/>
      <c r="E37" s="41"/>
      <c r="F37" s="41"/>
      <c r="G37" s="42"/>
      <c r="H37" s="26"/>
      <c r="I37" s="29" t="str">
        <f>IF(AND(NOT(ISERROR(MATCH(G37,Condiciones!$F$4:$F$69,0))),NOT(ISERROR(MATCH(F37,Condiciones!$D$4:$D$15,0)))),"Si","")</f>
        <v/>
      </c>
      <c r="J37" s="30" t="str">
        <f t="shared" si="0"/>
        <v/>
      </c>
      <c r="K37" s="31" t="str">
        <f t="shared" si="1"/>
        <v/>
      </c>
      <c r="L37" s="32"/>
      <c r="M37" s="3"/>
      <c r="N37" s="36"/>
      <c r="O37" s="2"/>
      <c r="P37" s="2"/>
      <c r="Q37" s="2"/>
      <c r="R37" s="2"/>
      <c r="T37" s="61"/>
      <c r="U37" s="37"/>
      <c r="V37" s="2"/>
      <c r="W37" s="2"/>
      <c r="X37" s="2"/>
      <c r="Y37" s="2"/>
      <c r="Z37" s="2"/>
    </row>
    <row r="38" spans="1:26" ht="15.75" customHeight="1" x14ac:dyDescent="0.35">
      <c r="A38" s="2"/>
      <c r="B38" s="2">
        <f t="shared" si="3"/>
        <v>26</v>
      </c>
      <c r="C38" s="25" t="str">
        <f t="shared" si="2"/>
        <v/>
      </c>
      <c r="D38" s="27"/>
      <c r="E38" s="41"/>
      <c r="F38" s="41"/>
      <c r="G38" s="42"/>
      <c r="H38" s="26"/>
      <c r="I38" s="29" t="str">
        <f>IF(AND(NOT(ISERROR(MATCH(G38,Condiciones!$F$4:$F$69,0))),NOT(ISERROR(MATCH(F38,Condiciones!$D$4:$D$15,0)))),"Si","")</f>
        <v/>
      </c>
      <c r="J38" s="30" t="str">
        <f t="shared" si="0"/>
        <v/>
      </c>
      <c r="K38" s="31" t="str">
        <f t="shared" si="1"/>
        <v/>
      </c>
      <c r="L38" s="32"/>
      <c r="M38" s="3"/>
      <c r="N38" s="36"/>
      <c r="O38" s="2"/>
      <c r="P38" s="2"/>
      <c r="Q38" s="2"/>
      <c r="R38" s="2"/>
      <c r="T38" s="61"/>
      <c r="U38" s="37"/>
      <c r="V38" s="2"/>
      <c r="W38" s="2"/>
      <c r="X38" s="2"/>
      <c r="Y38" s="2"/>
      <c r="Z38" s="2"/>
    </row>
    <row r="39" spans="1:26" ht="15" customHeight="1" x14ac:dyDescent="0.35">
      <c r="A39" s="2"/>
      <c r="B39" s="2">
        <f t="shared" si="3"/>
        <v>27</v>
      </c>
      <c r="C39" s="25" t="str">
        <f t="shared" si="2"/>
        <v/>
      </c>
      <c r="D39" s="27"/>
      <c r="E39" s="41"/>
      <c r="F39" s="41"/>
      <c r="G39" s="42"/>
      <c r="H39" s="26"/>
      <c r="I39" s="29" t="str">
        <f>IF(AND(NOT(ISERROR(MATCH(G39,Condiciones!$F$4:$F$69,0))),NOT(ISERROR(MATCH(F39,Condiciones!$D$4:$D$15,0)))),"Si","")</f>
        <v/>
      </c>
      <c r="J39" s="30" t="str">
        <f t="shared" si="0"/>
        <v/>
      </c>
      <c r="K39" s="31" t="str">
        <f t="shared" si="1"/>
        <v/>
      </c>
      <c r="L39" s="32"/>
      <c r="M39" s="3"/>
      <c r="N39" s="36"/>
      <c r="O39" s="2"/>
      <c r="P39" s="2"/>
      <c r="Q39" s="2"/>
      <c r="R39" s="2"/>
      <c r="T39" s="61"/>
      <c r="U39" s="37"/>
      <c r="V39" s="2"/>
      <c r="W39" s="2"/>
      <c r="X39" s="2"/>
      <c r="Y39" s="2"/>
      <c r="Z39" s="2"/>
    </row>
    <row r="40" spans="1:26" ht="15.75" customHeight="1" x14ac:dyDescent="0.35">
      <c r="A40" s="2"/>
      <c r="B40" s="2">
        <f t="shared" si="3"/>
        <v>28</v>
      </c>
      <c r="C40" s="25" t="str">
        <f t="shared" si="2"/>
        <v/>
      </c>
      <c r="D40" s="27"/>
      <c r="E40" s="41"/>
      <c r="F40" s="41"/>
      <c r="G40" s="42"/>
      <c r="H40" s="26"/>
      <c r="I40" s="29" t="str">
        <f>IF(AND(NOT(ISERROR(MATCH(G40,Condiciones!$F$4:$F$69,0))),NOT(ISERROR(MATCH(F40,Condiciones!$D$4:$D$15,0)))),"Si","")</f>
        <v/>
      </c>
      <c r="J40" s="30" t="str">
        <f t="shared" si="0"/>
        <v/>
      </c>
      <c r="K40" s="31" t="str">
        <f t="shared" si="1"/>
        <v/>
      </c>
      <c r="L40" s="32"/>
      <c r="M40" s="3"/>
      <c r="N40" s="36"/>
      <c r="O40" s="2"/>
      <c r="P40" s="2"/>
      <c r="Q40" s="2"/>
      <c r="R40" s="2"/>
      <c r="T40" s="61"/>
      <c r="U40" s="37"/>
      <c r="V40" s="2"/>
      <c r="W40" s="2"/>
      <c r="X40" s="2"/>
      <c r="Y40" s="2"/>
      <c r="Z40" s="2"/>
    </row>
    <row r="41" spans="1:26" ht="15.75" customHeight="1" x14ac:dyDescent="0.35">
      <c r="A41" s="2"/>
      <c r="B41" s="2">
        <f t="shared" si="3"/>
        <v>29</v>
      </c>
      <c r="C41" s="25" t="str">
        <f t="shared" si="2"/>
        <v/>
      </c>
      <c r="D41" s="27"/>
      <c r="E41" s="41"/>
      <c r="F41" s="41"/>
      <c r="G41" s="42"/>
      <c r="H41" s="26"/>
      <c r="I41" s="29" t="str">
        <f>IF(AND(NOT(ISERROR(MATCH(G41,Condiciones!$F$4:$F$69,0))),NOT(ISERROR(MATCH(F41,Condiciones!$D$4:$D$15,0)))),"Si","")</f>
        <v/>
      </c>
      <c r="J41" s="30" t="str">
        <f t="shared" si="0"/>
        <v/>
      </c>
      <c r="K41" s="31" t="str">
        <f t="shared" si="1"/>
        <v/>
      </c>
      <c r="L41" s="32"/>
      <c r="M41" s="3"/>
      <c r="N41" s="36"/>
      <c r="O41" s="2"/>
      <c r="P41" s="2"/>
      <c r="Q41" s="2"/>
      <c r="R41" s="2"/>
      <c r="T41" s="61"/>
      <c r="U41" s="37"/>
      <c r="V41" s="2"/>
      <c r="W41" s="2"/>
      <c r="X41" s="2"/>
      <c r="Y41" s="2"/>
      <c r="Z41" s="2"/>
    </row>
    <row r="42" spans="1:26" ht="15.75" customHeight="1" x14ac:dyDescent="0.35">
      <c r="A42" s="2"/>
      <c r="B42" s="2">
        <f t="shared" si="3"/>
        <v>30</v>
      </c>
      <c r="C42" s="25" t="str">
        <f t="shared" si="2"/>
        <v/>
      </c>
      <c r="D42" s="27"/>
      <c r="E42" s="41"/>
      <c r="F42" s="41"/>
      <c r="G42" s="42"/>
      <c r="H42" s="26"/>
      <c r="I42" s="29" t="str">
        <f>IF(AND(NOT(ISERROR(MATCH(G42,Condiciones!$F$4:$F$69,0))),NOT(ISERROR(MATCH(F42,Condiciones!$D$4:$D$15,0)))),"Si","")</f>
        <v/>
      </c>
      <c r="J42" s="30" t="str">
        <f t="shared" si="0"/>
        <v/>
      </c>
      <c r="K42" s="31" t="str">
        <f t="shared" si="1"/>
        <v/>
      </c>
      <c r="L42" s="32"/>
      <c r="M42" s="3"/>
      <c r="N42" s="36"/>
      <c r="O42" s="2"/>
      <c r="P42" s="2"/>
      <c r="Q42" s="2"/>
      <c r="R42" s="2"/>
      <c r="S42" s="2"/>
      <c r="T42" s="2"/>
      <c r="U42" s="37"/>
      <c r="V42" s="2"/>
      <c r="W42" s="2"/>
      <c r="X42" s="2"/>
      <c r="Y42" s="2"/>
      <c r="Z42" s="2"/>
    </row>
    <row r="43" spans="1:26" ht="15.75" customHeight="1" x14ac:dyDescent="0.35">
      <c r="A43" s="2"/>
      <c r="B43" s="2">
        <f t="shared" si="3"/>
        <v>31</v>
      </c>
      <c r="C43" s="25" t="str">
        <f t="shared" si="2"/>
        <v/>
      </c>
      <c r="D43" s="27"/>
      <c r="E43" s="41"/>
      <c r="F43" s="41"/>
      <c r="G43" s="42"/>
      <c r="H43" s="26"/>
      <c r="I43" s="29" t="str">
        <f>IF(AND(NOT(ISERROR(MATCH(G43,Condiciones!$F$4:$F$69,0))),NOT(ISERROR(MATCH(F43,Condiciones!$D$4:$D$15,0)))),"Si","")</f>
        <v/>
      </c>
      <c r="J43" s="30" t="str">
        <f t="shared" si="0"/>
        <v/>
      </c>
      <c r="K43" s="31" t="str">
        <f t="shared" si="1"/>
        <v/>
      </c>
      <c r="L43" s="32"/>
      <c r="M43" s="3"/>
      <c r="N43" s="36"/>
      <c r="O43" s="56" t="s">
        <v>23</v>
      </c>
      <c r="P43" s="56"/>
      <c r="Q43" s="56"/>
      <c r="R43" s="56"/>
      <c r="S43" s="56"/>
      <c r="T43" s="56"/>
      <c r="U43" s="37"/>
      <c r="V43" s="2"/>
      <c r="W43" s="2"/>
      <c r="X43" s="2"/>
      <c r="Y43" s="2"/>
      <c r="Z43" s="2"/>
    </row>
    <row r="44" spans="1:26" ht="15.75" customHeight="1" x14ac:dyDescent="0.35">
      <c r="A44" s="2"/>
      <c r="B44" s="2">
        <f t="shared" si="3"/>
        <v>32</v>
      </c>
      <c r="C44" s="25" t="str">
        <f t="shared" si="2"/>
        <v/>
      </c>
      <c r="D44" s="27"/>
      <c r="E44" s="41"/>
      <c r="F44" s="41"/>
      <c r="G44" s="42"/>
      <c r="H44" s="26"/>
      <c r="I44" s="29" t="str">
        <f>IF(AND(NOT(ISERROR(MATCH(G44,Condiciones!$F$4:$F$69,0))),NOT(ISERROR(MATCH(F44,Condiciones!$D$4:$D$15,0)))),"Si","")</f>
        <v/>
      </c>
      <c r="J44" s="30" t="str">
        <f t="shared" si="0"/>
        <v/>
      </c>
      <c r="K44" s="31" t="str">
        <f t="shared" si="1"/>
        <v/>
      </c>
      <c r="L44" s="32"/>
      <c r="M44" s="3"/>
      <c r="N44" s="36"/>
      <c r="O44" s="56"/>
      <c r="P44" s="56"/>
      <c r="Q44" s="56"/>
      <c r="R44" s="56"/>
      <c r="S44" s="56"/>
      <c r="T44" s="56"/>
      <c r="U44" s="37"/>
      <c r="V44" s="2"/>
      <c r="W44" s="2"/>
      <c r="X44" s="2"/>
      <c r="Y44" s="2"/>
      <c r="Z44" s="2"/>
    </row>
    <row r="45" spans="1:26" ht="15.75" customHeight="1" x14ac:dyDescent="0.35">
      <c r="A45" s="2"/>
      <c r="B45" s="2">
        <f t="shared" si="3"/>
        <v>33</v>
      </c>
      <c r="C45" s="25" t="str">
        <f t="shared" si="2"/>
        <v/>
      </c>
      <c r="D45" s="27"/>
      <c r="E45" s="41"/>
      <c r="F45" s="41"/>
      <c r="G45" s="42"/>
      <c r="H45" s="26"/>
      <c r="I45" s="29" t="str">
        <f>IF(AND(NOT(ISERROR(MATCH(G45,Condiciones!$F$4:$F$69,0))),NOT(ISERROR(MATCH(F45,Condiciones!$D$4:$D$15,0)))),"Si","")</f>
        <v/>
      </c>
      <c r="J45" s="30" t="str">
        <f t="shared" si="0"/>
        <v/>
      </c>
      <c r="K45" s="31" t="str">
        <f t="shared" ref="K45:K76" si="4">+IF(OR(ISBLANK(D45),ISBLANK(E45),ISBLANK(F45),ISBLANK(G45),ISBLANK(H45)), "",(F45/1000*G45/1000*2+H45*G45/1000*2+H45*F45/1000*2)*E45)</f>
        <v/>
      </c>
      <c r="L45" s="32"/>
      <c r="M45" s="3"/>
      <c r="N45" s="36"/>
      <c r="O45" s="2"/>
      <c r="P45" s="2"/>
      <c r="Q45" s="2"/>
      <c r="R45" s="2"/>
      <c r="S45" s="2"/>
      <c r="T45" s="2"/>
      <c r="U45" s="37"/>
      <c r="V45" s="2"/>
      <c r="W45" s="2"/>
      <c r="X45" s="2"/>
      <c r="Y45" s="2"/>
      <c r="Z45" s="2"/>
    </row>
    <row r="46" spans="1:26" ht="15.75" customHeight="1" x14ac:dyDescent="0.35">
      <c r="A46" s="2"/>
      <c r="B46" s="2">
        <f t="shared" si="3"/>
        <v>34</v>
      </c>
      <c r="C46" s="25" t="str">
        <f t="shared" si="2"/>
        <v/>
      </c>
      <c r="D46" s="27"/>
      <c r="E46" s="41"/>
      <c r="F46" s="41"/>
      <c r="G46" s="42"/>
      <c r="H46" s="26"/>
      <c r="I46" s="29" t="str">
        <f>IF(AND(NOT(ISERROR(MATCH(G46,Condiciones!$F$4:$F$69,0))),NOT(ISERROR(MATCH(F46,Condiciones!$D$4:$D$15,0)))),"Si","")</f>
        <v/>
      </c>
      <c r="J46" s="30" t="str">
        <f t="shared" si="0"/>
        <v/>
      </c>
      <c r="K46" s="31" t="str">
        <f t="shared" si="4"/>
        <v/>
      </c>
      <c r="L46" s="32"/>
      <c r="M46" s="3"/>
      <c r="N46" s="36"/>
      <c r="O46" s="45" t="s">
        <v>24</v>
      </c>
      <c r="P46" s="2"/>
      <c r="Q46" s="2"/>
      <c r="R46" s="2"/>
      <c r="S46" s="2"/>
      <c r="T46" s="2"/>
      <c r="U46" s="37"/>
      <c r="V46" s="2"/>
      <c r="W46" s="2"/>
      <c r="X46" s="2"/>
      <c r="Y46" s="2"/>
      <c r="Z46" s="2"/>
    </row>
    <row r="47" spans="1:26" ht="15.75" customHeight="1" x14ac:dyDescent="0.35">
      <c r="A47" s="2"/>
      <c r="B47" s="2">
        <f t="shared" si="3"/>
        <v>35</v>
      </c>
      <c r="C47" s="25" t="str">
        <f t="shared" si="2"/>
        <v/>
      </c>
      <c r="D47" s="27"/>
      <c r="E47" s="41"/>
      <c r="F47" s="41"/>
      <c r="G47" s="42"/>
      <c r="H47" s="26"/>
      <c r="I47" s="29" t="str">
        <f>IF(AND(NOT(ISERROR(MATCH(G47,Condiciones!$F$4:$F$69,0))),NOT(ISERROR(MATCH(F47,Condiciones!$D$4:$D$15,0)))),"Si","")</f>
        <v/>
      </c>
      <c r="J47" s="30" t="str">
        <f t="shared" si="0"/>
        <v/>
      </c>
      <c r="K47" s="31" t="str">
        <f t="shared" si="4"/>
        <v/>
      </c>
      <c r="L47" s="32"/>
      <c r="M47" s="3"/>
      <c r="N47" s="36"/>
      <c r="O47" s="45" t="s">
        <v>25</v>
      </c>
      <c r="P47" s="2"/>
      <c r="Q47" s="2"/>
      <c r="R47" s="2"/>
      <c r="S47" s="2"/>
      <c r="T47" s="2"/>
      <c r="U47" s="37"/>
      <c r="V47" s="2"/>
      <c r="W47" s="2"/>
      <c r="X47" s="2"/>
      <c r="Y47" s="2"/>
      <c r="Z47" s="2"/>
    </row>
    <row r="48" spans="1:26" ht="15.75" customHeight="1" x14ac:dyDescent="0.35">
      <c r="A48" s="2"/>
      <c r="B48" s="2">
        <f t="shared" si="3"/>
        <v>36</v>
      </c>
      <c r="C48" s="25" t="str">
        <f t="shared" si="2"/>
        <v/>
      </c>
      <c r="D48" s="27"/>
      <c r="E48" s="41"/>
      <c r="F48" s="41"/>
      <c r="G48" s="42"/>
      <c r="H48" s="26"/>
      <c r="I48" s="29" t="str">
        <f>IF(AND(NOT(ISERROR(MATCH(G48,Condiciones!$F$4:$F$69,0))),NOT(ISERROR(MATCH(F48,Condiciones!$D$4:$D$15,0)))),"Si","")</f>
        <v/>
      </c>
      <c r="J48" s="30" t="str">
        <f t="shared" si="0"/>
        <v/>
      </c>
      <c r="K48" s="31" t="str">
        <f t="shared" si="4"/>
        <v/>
      </c>
      <c r="L48" s="32"/>
      <c r="M48" s="3"/>
      <c r="N48" s="46"/>
      <c r="O48" s="47"/>
      <c r="P48" s="47"/>
      <c r="Q48" s="47"/>
      <c r="R48" s="47"/>
      <c r="S48" s="47"/>
      <c r="T48" s="47"/>
      <c r="U48" s="48"/>
      <c r="V48" s="2"/>
      <c r="W48" s="2"/>
      <c r="X48" s="2"/>
      <c r="Y48" s="2"/>
      <c r="Z48" s="2"/>
    </row>
    <row r="49" spans="1:26" ht="15.75" customHeight="1" x14ac:dyDescent="0.35">
      <c r="A49" s="2"/>
      <c r="B49" s="2">
        <f t="shared" si="3"/>
        <v>37</v>
      </c>
      <c r="C49" s="25" t="str">
        <f t="shared" si="2"/>
        <v/>
      </c>
      <c r="D49" s="27"/>
      <c r="E49" s="41"/>
      <c r="F49" s="41"/>
      <c r="G49" s="42"/>
      <c r="H49" s="26"/>
      <c r="I49" s="29" t="str">
        <f>IF(AND(NOT(ISERROR(MATCH(G49,Condiciones!$F$4:$F$69,0))),NOT(ISERROR(MATCH(F49,Condiciones!$D$4:$D$15,0)))),"Si","")</f>
        <v/>
      </c>
      <c r="J49" s="30" t="str">
        <f t="shared" si="0"/>
        <v/>
      </c>
      <c r="K49" s="31" t="str">
        <f t="shared" si="4"/>
        <v/>
      </c>
      <c r="L49" s="32"/>
      <c r="M49" s="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>
        <f t="shared" si="3"/>
        <v>38</v>
      </c>
      <c r="C50" s="25" t="str">
        <f t="shared" si="2"/>
        <v/>
      </c>
      <c r="D50" s="27"/>
      <c r="E50" s="41"/>
      <c r="F50" s="41"/>
      <c r="G50" s="42"/>
      <c r="H50" s="26"/>
      <c r="I50" s="29" t="str">
        <f>IF(AND(NOT(ISERROR(MATCH(G50,Condiciones!$F$4:$F$69,0))),NOT(ISERROR(MATCH(F50,Condiciones!$D$4:$D$15,0)))),"Si","")</f>
        <v/>
      </c>
      <c r="J50" s="30" t="str">
        <f t="shared" si="0"/>
        <v/>
      </c>
      <c r="K50" s="31" t="str">
        <f t="shared" si="4"/>
        <v/>
      </c>
      <c r="L50" s="32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>
        <f t="shared" si="3"/>
        <v>39</v>
      </c>
      <c r="C51" s="25" t="str">
        <f t="shared" si="2"/>
        <v/>
      </c>
      <c r="D51" s="27"/>
      <c r="E51" s="41"/>
      <c r="F51" s="41"/>
      <c r="G51" s="42"/>
      <c r="H51" s="26"/>
      <c r="I51" s="29" t="str">
        <f>IF(AND(NOT(ISERROR(MATCH(G51,Condiciones!$F$4:$F$69,0))),NOT(ISERROR(MATCH(F51,Condiciones!$D$4:$D$15,0)))),"Si","")</f>
        <v/>
      </c>
      <c r="J51" s="30" t="str">
        <f t="shared" si="0"/>
        <v/>
      </c>
      <c r="K51" s="31" t="str">
        <f t="shared" si="4"/>
        <v/>
      </c>
      <c r="L51" s="32"/>
      <c r="M51" s="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>
        <f t="shared" si="3"/>
        <v>40</v>
      </c>
      <c r="C52" s="25" t="str">
        <f t="shared" si="2"/>
        <v/>
      </c>
      <c r="D52" s="27"/>
      <c r="E52" s="41"/>
      <c r="F52" s="41"/>
      <c r="G52" s="42"/>
      <c r="H52" s="26"/>
      <c r="I52" s="29" t="str">
        <f>IF(AND(NOT(ISERROR(MATCH(G52,Condiciones!$F$4:$F$69,0))),NOT(ISERROR(MATCH(F52,Condiciones!$D$4:$D$15,0)))),"Si","")</f>
        <v/>
      </c>
      <c r="J52" s="30" t="str">
        <f t="shared" si="0"/>
        <v/>
      </c>
      <c r="K52" s="31" t="str">
        <f t="shared" si="4"/>
        <v/>
      </c>
      <c r="L52" s="32"/>
      <c r="M52" s="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>
        <f t="shared" si="3"/>
        <v>41</v>
      </c>
      <c r="C53" s="25" t="str">
        <f t="shared" si="2"/>
        <v/>
      </c>
      <c r="D53" s="27"/>
      <c r="E53" s="41"/>
      <c r="F53" s="41"/>
      <c r="G53" s="42"/>
      <c r="H53" s="26"/>
      <c r="I53" s="29" t="str">
        <f>IF(AND(NOT(ISERROR(MATCH(G53,Condiciones!$F$4:$F$69,0))),NOT(ISERROR(MATCH(F53,Condiciones!$D$4:$D$15,0)))),"Si","")</f>
        <v/>
      </c>
      <c r="J53" s="30" t="str">
        <f t="shared" si="0"/>
        <v/>
      </c>
      <c r="K53" s="31" t="str">
        <f t="shared" si="4"/>
        <v/>
      </c>
      <c r="L53" s="32"/>
      <c r="M53" s="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>
        <f t="shared" si="3"/>
        <v>42</v>
      </c>
      <c r="C54" s="25" t="str">
        <f t="shared" si="2"/>
        <v/>
      </c>
      <c r="D54" s="27"/>
      <c r="E54" s="41"/>
      <c r="F54" s="41"/>
      <c r="G54" s="42"/>
      <c r="H54" s="26"/>
      <c r="I54" s="29" t="str">
        <f>IF(AND(NOT(ISERROR(MATCH(G54,Condiciones!$F$4:$F$69,0))),NOT(ISERROR(MATCH(F54,Condiciones!$D$4:$D$15,0)))),"Si","")</f>
        <v/>
      </c>
      <c r="J54" s="30" t="str">
        <f t="shared" si="0"/>
        <v/>
      </c>
      <c r="K54" s="31" t="str">
        <f t="shared" si="4"/>
        <v/>
      </c>
      <c r="L54" s="32"/>
      <c r="M54" s="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>
        <f t="shared" si="3"/>
        <v>43</v>
      </c>
      <c r="C55" s="25" t="str">
        <f t="shared" si="2"/>
        <v/>
      </c>
      <c r="D55" s="27"/>
      <c r="E55" s="41"/>
      <c r="F55" s="41"/>
      <c r="G55" s="42"/>
      <c r="H55" s="26"/>
      <c r="I55" s="29" t="str">
        <f>IF(AND(NOT(ISERROR(MATCH(G55,Condiciones!$F$4:$F$69,0))),NOT(ISERROR(MATCH(F55,Condiciones!$D$4:$D$15,0)))),"Si","")</f>
        <v/>
      </c>
      <c r="J55" s="30" t="str">
        <f t="shared" si="0"/>
        <v/>
      </c>
      <c r="K55" s="31" t="str">
        <f t="shared" si="4"/>
        <v/>
      </c>
      <c r="L55" s="32"/>
      <c r="M55" s="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>
        <f t="shared" si="3"/>
        <v>44</v>
      </c>
      <c r="C56" s="25" t="str">
        <f t="shared" si="2"/>
        <v/>
      </c>
      <c r="D56" s="27"/>
      <c r="E56" s="41"/>
      <c r="F56" s="41"/>
      <c r="G56" s="42"/>
      <c r="H56" s="26"/>
      <c r="I56" s="29" t="str">
        <f>IF(AND(NOT(ISERROR(MATCH(G56,Condiciones!$F$4:$F$69,0))),NOT(ISERROR(MATCH(F56,Condiciones!$D$4:$D$15,0)))),"Si","")</f>
        <v/>
      </c>
      <c r="J56" s="30" t="str">
        <f t="shared" si="0"/>
        <v/>
      </c>
      <c r="K56" s="31" t="str">
        <f t="shared" si="4"/>
        <v/>
      </c>
      <c r="L56" s="32"/>
      <c r="M56" s="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>
        <f t="shared" si="3"/>
        <v>45</v>
      </c>
      <c r="C57" s="25" t="str">
        <f t="shared" si="2"/>
        <v/>
      </c>
      <c r="D57" s="27"/>
      <c r="E57" s="41"/>
      <c r="F57" s="41"/>
      <c r="G57" s="42"/>
      <c r="H57" s="26"/>
      <c r="I57" s="29" t="str">
        <f>IF(AND(NOT(ISERROR(MATCH(G57,Condiciones!$F$4:$F$69,0))),NOT(ISERROR(MATCH(F57,Condiciones!$D$4:$D$15,0)))),"Si","")</f>
        <v/>
      </c>
      <c r="J57" s="30" t="str">
        <f t="shared" si="0"/>
        <v/>
      </c>
      <c r="K57" s="31" t="str">
        <f t="shared" si="4"/>
        <v/>
      </c>
      <c r="L57" s="32"/>
      <c r="M57" s="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>
        <f t="shared" si="3"/>
        <v>46</v>
      </c>
      <c r="C58" s="25" t="str">
        <f t="shared" si="2"/>
        <v/>
      </c>
      <c r="D58" s="27"/>
      <c r="E58" s="41"/>
      <c r="F58" s="41"/>
      <c r="G58" s="42"/>
      <c r="H58" s="26"/>
      <c r="I58" s="29" t="str">
        <f>IF(AND(NOT(ISERROR(MATCH(G58,Condiciones!$F$4:$F$69,0))),NOT(ISERROR(MATCH(F58,Condiciones!$D$4:$D$15,0)))),"Si","")</f>
        <v/>
      </c>
      <c r="J58" s="30" t="str">
        <f t="shared" si="0"/>
        <v/>
      </c>
      <c r="K58" s="31" t="str">
        <f t="shared" si="4"/>
        <v/>
      </c>
      <c r="L58" s="32"/>
      <c r="M58" s="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>
        <f t="shared" si="3"/>
        <v>47</v>
      </c>
      <c r="C59" s="25" t="str">
        <f t="shared" si="2"/>
        <v/>
      </c>
      <c r="D59" s="27"/>
      <c r="E59" s="41"/>
      <c r="F59" s="41"/>
      <c r="G59" s="42"/>
      <c r="H59" s="26"/>
      <c r="I59" s="29" t="str">
        <f>IF(AND(NOT(ISERROR(MATCH(G59,Condiciones!$F$4:$F$69,0))),NOT(ISERROR(MATCH(F59,Condiciones!$D$4:$D$15,0)))),"Si","")</f>
        <v/>
      </c>
      <c r="J59" s="30" t="str">
        <f t="shared" si="0"/>
        <v/>
      </c>
      <c r="K59" s="31" t="str">
        <f t="shared" si="4"/>
        <v/>
      </c>
      <c r="L59" s="32"/>
      <c r="M59" s="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>
        <f t="shared" si="3"/>
        <v>48</v>
      </c>
      <c r="C60" s="25" t="str">
        <f t="shared" si="2"/>
        <v/>
      </c>
      <c r="D60" s="27"/>
      <c r="E60" s="41"/>
      <c r="F60" s="41"/>
      <c r="G60" s="42"/>
      <c r="H60" s="26"/>
      <c r="I60" s="29" t="str">
        <f>IF(AND(NOT(ISERROR(MATCH(G60,Condiciones!$F$4:$F$69,0))),NOT(ISERROR(MATCH(F60,Condiciones!$D$4:$D$15,0)))),"Si","")</f>
        <v/>
      </c>
      <c r="J60" s="30" t="str">
        <f t="shared" si="0"/>
        <v/>
      </c>
      <c r="K60" s="31" t="str">
        <f t="shared" si="4"/>
        <v/>
      </c>
      <c r="L60" s="32"/>
      <c r="M60" s="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>
        <f t="shared" si="3"/>
        <v>49</v>
      </c>
      <c r="C61" s="25" t="str">
        <f t="shared" si="2"/>
        <v/>
      </c>
      <c r="D61" s="27"/>
      <c r="E61" s="41"/>
      <c r="F61" s="41"/>
      <c r="G61" s="42"/>
      <c r="H61" s="26"/>
      <c r="I61" s="29" t="str">
        <f>IF(AND(NOT(ISERROR(MATCH(G61,Condiciones!$F$4:$F$69,0))),NOT(ISERROR(MATCH(F61,Condiciones!$D$4:$D$15,0)))),"Si","")</f>
        <v/>
      </c>
      <c r="J61" s="30" t="str">
        <f t="shared" si="0"/>
        <v/>
      </c>
      <c r="K61" s="31" t="str">
        <f t="shared" si="4"/>
        <v/>
      </c>
      <c r="L61" s="32"/>
      <c r="M61" s="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>
        <f t="shared" si="3"/>
        <v>50</v>
      </c>
      <c r="C62" s="25" t="str">
        <f t="shared" si="2"/>
        <v/>
      </c>
      <c r="D62" s="27"/>
      <c r="E62" s="41"/>
      <c r="F62" s="41"/>
      <c r="G62" s="42"/>
      <c r="H62" s="26"/>
      <c r="I62" s="29" t="str">
        <f>IF(AND(NOT(ISERROR(MATCH(G62,Condiciones!$F$4:$F$69,0))),NOT(ISERROR(MATCH(F62,Condiciones!$D$4:$D$15,0)))),"Si","")</f>
        <v/>
      </c>
      <c r="J62" s="30" t="str">
        <f t="shared" si="0"/>
        <v/>
      </c>
      <c r="K62" s="31" t="str">
        <f t="shared" si="4"/>
        <v/>
      </c>
      <c r="L62" s="32"/>
      <c r="M62" s="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>
        <f t="shared" si="3"/>
        <v>51</v>
      </c>
      <c r="C63" s="25" t="str">
        <f t="shared" si="2"/>
        <v/>
      </c>
      <c r="D63" s="27"/>
      <c r="E63" s="41"/>
      <c r="F63" s="41"/>
      <c r="G63" s="42"/>
      <c r="H63" s="26"/>
      <c r="I63" s="29" t="str">
        <f>IF(AND(NOT(ISERROR(MATCH(G63,Condiciones!$F$4:$F$69,0))),NOT(ISERROR(MATCH(F63,Condiciones!$D$4:$D$15,0)))),"Si","")</f>
        <v/>
      </c>
      <c r="J63" s="30" t="str">
        <f t="shared" si="0"/>
        <v/>
      </c>
      <c r="K63" s="31" t="str">
        <f t="shared" si="4"/>
        <v/>
      </c>
      <c r="L63" s="32"/>
      <c r="M63" s="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>
        <f t="shared" si="3"/>
        <v>52</v>
      </c>
      <c r="C64" s="25" t="str">
        <f t="shared" si="2"/>
        <v/>
      </c>
      <c r="D64" s="27"/>
      <c r="E64" s="41"/>
      <c r="F64" s="41"/>
      <c r="G64" s="42"/>
      <c r="H64" s="26"/>
      <c r="I64" s="29" t="str">
        <f>IF(AND(NOT(ISERROR(MATCH(G64,Condiciones!$F$4:$F$69,0))),NOT(ISERROR(MATCH(F64,Condiciones!$D$4:$D$15,0)))),"Si","")</f>
        <v/>
      </c>
      <c r="J64" s="30" t="str">
        <f t="shared" si="0"/>
        <v/>
      </c>
      <c r="K64" s="31" t="str">
        <f t="shared" si="4"/>
        <v/>
      </c>
      <c r="L64" s="32"/>
      <c r="M64" s="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>
        <f t="shared" si="3"/>
        <v>53</v>
      </c>
      <c r="C65" s="25" t="str">
        <f t="shared" si="2"/>
        <v/>
      </c>
      <c r="D65" s="27"/>
      <c r="E65" s="41"/>
      <c r="F65" s="41"/>
      <c r="G65" s="42"/>
      <c r="H65" s="26"/>
      <c r="I65" s="29" t="str">
        <f>IF(AND(NOT(ISERROR(MATCH(G65,Condiciones!$F$4:$F$69,0))),NOT(ISERROR(MATCH(F65,Condiciones!$D$4:$D$15,0)))),"Si","")</f>
        <v/>
      </c>
      <c r="J65" s="30" t="str">
        <f t="shared" si="0"/>
        <v/>
      </c>
      <c r="K65" s="31" t="str">
        <f t="shared" si="4"/>
        <v/>
      </c>
      <c r="L65" s="32"/>
      <c r="M65" s="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>
        <f t="shared" si="3"/>
        <v>54</v>
      </c>
      <c r="C66" s="25" t="str">
        <f t="shared" si="2"/>
        <v/>
      </c>
      <c r="D66" s="27"/>
      <c r="E66" s="41"/>
      <c r="F66" s="41"/>
      <c r="G66" s="42"/>
      <c r="H66" s="26"/>
      <c r="I66" s="29" t="str">
        <f>IF(AND(NOT(ISERROR(MATCH(G66,Condiciones!$F$4:$F$69,0))),NOT(ISERROR(MATCH(F66,Condiciones!$D$4:$D$15,0)))),"Si","")</f>
        <v/>
      </c>
      <c r="J66" s="30" t="str">
        <f t="shared" si="0"/>
        <v/>
      </c>
      <c r="K66" s="31" t="str">
        <f t="shared" si="4"/>
        <v/>
      </c>
      <c r="L66" s="32"/>
      <c r="M66" s="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>
        <f t="shared" si="3"/>
        <v>55</v>
      </c>
      <c r="C67" s="25" t="str">
        <f t="shared" si="2"/>
        <v/>
      </c>
      <c r="D67" s="27"/>
      <c r="E67" s="41"/>
      <c r="F67" s="41"/>
      <c r="G67" s="42"/>
      <c r="H67" s="26"/>
      <c r="I67" s="29" t="str">
        <f>IF(AND(NOT(ISERROR(MATCH(G67,Condiciones!$F$4:$F$69,0))),NOT(ISERROR(MATCH(F67,Condiciones!$D$4:$D$15,0)))),"Si","")</f>
        <v/>
      </c>
      <c r="J67" s="30" t="str">
        <f t="shared" si="0"/>
        <v/>
      </c>
      <c r="K67" s="31" t="str">
        <f t="shared" si="4"/>
        <v/>
      </c>
      <c r="L67" s="32"/>
      <c r="M67" s="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>
        <f t="shared" si="3"/>
        <v>56</v>
      </c>
      <c r="C68" s="25" t="str">
        <f t="shared" si="2"/>
        <v/>
      </c>
      <c r="D68" s="27"/>
      <c r="E68" s="41"/>
      <c r="F68" s="41"/>
      <c r="G68" s="42"/>
      <c r="H68" s="26"/>
      <c r="I68" s="29" t="str">
        <f>IF(AND(NOT(ISERROR(MATCH(G68,Condiciones!$F$4:$F$69,0))),NOT(ISERROR(MATCH(F68,Condiciones!$D$4:$D$15,0)))),"Si","")</f>
        <v/>
      </c>
      <c r="J68" s="30" t="str">
        <f t="shared" si="0"/>
        <v/>
      </c>
      <c r="K68" s="31" t="str">
        <f t="shared" si="4"/>
        <v/>
      </c>
      <c r="L68" s="32"/>
      <c r="M68" s="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>
        <f t="shared" si="3"/>
        <v>57</v>
      </c>
      <c r="C69" s="25" t="str">
        <f t="shared" si="2"/>
        <v/>
      </c>
      <c r="D69" s="27"/>
      <c r="E69" s="41"/>
      <c r="F69" s="41"/>
      <c r="G69" s="42"/>
      <c r="H69" s="26"/>
      <c r="I69" s="29" t="str">
        <f>IF(AND(NOT(ISERROR(MATCH(G69,Condiciones!$F$4:$F$69,0))),NOT(ISERROR(MATCH(F69,Condiciones!$D$4:$D$15,0)))),"Si","")</f>
        <v/>
      </c>
      <c r="J69" s="30" t="str">
        <f t="shared" si="0"/>
        <v/>
      </c>
      <c r="K69" s="31" t="str">
        <f t="shared" si="4"/>
        <v/>
      </c>
      <c r="L69" s="32"/>
      <c r="M69" s="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>
        <f t="shared" si="3"/>
        <v>58</v>
      </c>
      <c r="C70" s="25" t="str">
        <f t="shared" si="2"/>
        <v/>
      </c>
      <c r="D70" s="27"/>
      <c r="E70" s="41"/>
      <c r="F70" s="41"/>
      <c r="G70" s="42"/>
      <c r="H70" s="26"/>
      <c r="I70" s="29" t="str">
        <f>IF(AND(NOT(ISERROR(MATCH(G70,Condiciones!$F$4:$F$69,0))),NOT(ISERROR(MATCH(F70,Condiciones!$D$4:$D$15,0)))),"Si","")</f>
        <v/>
      </c>
      <c r="J70" s="30" t="str">
        <f t="shared" si="0"/>
        <v/>
      </c>
      <c r="K70" s="31" t="str">
        <f t="shared" si="4"/>
        <v/>
      </c>
      <c r="L70" s="32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>
        <f t="shared" si="3"/>
        <v>59</v>
      </c>
      <c r="C71" s="25" t="str">
        <f t="shared" si="2"/>
        <v/>
      </c>
      <c r="D71" s="27"/>
      <c r="E71" s="41"/>
      <c r="F71" s="41"/>
      <c r="G71" s="42"/>
      <c r="H71" s="26"/>
      <c r="I71" s="29" t="str">
        <f>IF(AND(NOT(ISERROR(MATCH(G71,Condiciones!$F$4:$F$69,0))),NOT(ISERROR(MATCH(F71,Condiciones!$D$4:$D$15,0)))),"Si","")</f>
        <v/>
      </c>
      <c r="J71" s="30" t="str">
        <f t="shared" si="0"/>
        <v/>
      </c>
      <c r="K71" s="31" t="str">
        <f t="shared" si="4"/>
        <v/>
      </c>
      <c r="L71" s="32"/>
      <c r="M71" s="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>
        <f t="shared" si="3"/>
        <v>60</v>
      </c>
      <c r="C72" s="25" t="str">
        <f t="shared" si="2"/>
        <v/>
      </c>
      <c r="D72" s="27"/>
      <c r="E72" s="41"/>
      <c r="F72" s="41"/>
      <c r="G72" s="42"/>
      <c r="H72" s="26"/>
      <c r="I72" s="29" t="str">
        <f>IF(AND(NOT(ISERROR(MATCH(G72,Condiciones!$F$4:$F$69,0))),NOT(ISERROR(MATCH(F72,Condiciones!$D$4:$D$15,0)))),"Si","")</f>
        <v/>
      </c>
      <c r="J72" s="30" t="str">
        <f t="shared" si="0"/>
        <v/>
      </c>
      <c r="K72" s="31" t="str">
        <f t="shared" si="4"/>
        <v/>
      </c>
      <c r="L72" s="32"/>
      <c r="M72" s="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>
        <f t="shared" si="3"/>
        <v>61</v>
      </c>
      <c r="C73" s="25" t="str">
        <f t="shared" si="2"/>
        <v/>
      </c>
      <c r="D73" s="27"/>
      <c r="E73" s="41"/>
      <c r="F73" s="41"/>
      <c r="G73" s="42"/>
      <c r="H73" s="26"/>
      <c r="I73" s="29" t="str">
        <f>IF(AND(NOT(ISERROR(MATCH(G73,Condiciones!$F$4:$F$69,0))),NOT(ISERROR(MATCH(F73,Condiciones!$D$4:$D$15,0)))),"Si","")</f>
        <v/>
      </c>
      <c r="J73" s="30" t="str">
        <f t="shared" si="0"/>
        <v/>
      </c>
      <c r="K73" s="31" t="str">
        <f t="shared" si="4"/>
        <v/>
      </c>
      <c r="L73" s="32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>
        <f t="shared" si="3"/>
        <v>62</v>
      </c>
      <c r="C74" s="25" t="str">
        <f t="shared" si="2"/>
        <v/>
      </c>
      <c r="D74" s="27"/>
      <c r="E74" s="41"/>
      <c r="F74" s="41"/>
      <c r="G74" s="42"/>
      <c r="H74" s="26"/>
      <c r="I74" s="29" t="str">
        <f>IF(AND(NOT(ISERROR(MATCH(G74,Condiciones!$F$4:$F$69,0))),NOT(ISERROR(MATCH(F74,Condiciones!$D$4:$D$15,0)))),"Si","")</f>
        <v/>
      </c>
      <c r="J74" s="30" t="str">
        <f t="shared" si="0"/>
        <v/>
      </c>
      <c r="K74" s="31" t="str">
        <f t="shared" si="4"/>
        <v/>
      </c>
      <c r="L74" s="32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>
        <f t="shared" si="3"/>
        <v>63</v>
      </c>
      <c r="C75" s="25" t="str">
        <f t="shared" si="2"/>
        <v/>
      </c>
      <c r="D75" s="27"/>
      <c r="E75" s="41"/>
      <c r="F75" s="41"/>
      <c r="G75" s="42"/>
      <c r="H75" s="26"/>
      <c r="I75" s="29" t="str">
        <f>IF(AND(NOT(ISERROR(MATCH(G75,Condiciones!$F$4:$F$69,0))),NOT(ISERROR(MATCH(F75,Condiciones!$D$4:$D$15,0)))),"Si","")</f>
        <v/>
      </c>
      <c r="J75" s="30" t="str">
        <f t="shared" si="0"/>
        <v/>
      </c>
      <c r="K75" s="31" t="str">
        <f t="shared" si="4"/>
        <v/>
      </c>
      <c r="L75" s="32"/>
      <c r="M75" s="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>
        <f t="shared" si="3"/>
        <v>64</v>
      </c>
      <c r="C76" s="25" t="str">
        <f t="shared" si="2"/>
        <v/>
      </c>
      <c r="D76" s="27"/>
      <c r="E76" s="41"/>
      <c r="F76" s="41"/>
      <c r="G76" s="42"/>
      <c r="H76" s="26"/>
      <c r="I76" s="29" t="str">
        <f>IF(AND(NOT(ISERROR(MATCH(G76,Condiciones!$F$4:$F$69,0))),NOT(ISERROR(MATCH(F76,Condiciones!$D$4:$D$15,0)))),"Si","")</f>
        <v/>
      </c>
      <c r="J76" s="30" t="str">
        <f t="shared" si="0"/>
        <v/>
      </c>
      <c r="K76" s="31" t="str">
        <f t="shared" si="4"/>
        <v/>
      </c>
      <c r="L76" s="32"/>
      <c r="M76" s="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>
        <f t="shared" si="3"/>
        <v>65</v>
      </c>
      <c r="C77" s="25" t="str">
        <f t="shared" si="2"/>
        <v/>
      </c>
      <c r="D77" s="27"/>
      <c r="E77" s="41"/>
      <c r="F77" s="41"/>
      <c r="G77" s="42"/>
      <c r="H77" s="26"/>
      <c r="I77" s="29" t="str">
        <f>IF(AND(NOT(ISERROR(MATCH(G77,Condiciones!$F$4:$F$69,0))),NOT(ISERROR(MATCH(F77,Condiciones!$D$4:$D$15,0)))),"Si","")</f>
        <v/>
      </c>
      <c r="J77" s="30" t="str">
        <f t="shared" ref="J77:J140" si="5">+IF(OR(ISBLANK(D77),ISBLANK(E77),ISBLANK(F77),ISBLANK(G77),ISBLANK(H77)), "",H77*G77*F77*E77/1000000)</f>
        <v/>
      </c>
      <c r="K77" s="31" t="str">
        <f t="shared" ref="K77:K86" si="6">+IF(OR(ISBLANK(D77),ISBLANK(E77),ISBLANK(F77),ISBLANK(G77),ISBLANK(H77)), "",(F77/1000*G77/1000*2+H77*G77/1000*2+H77*F77/1000*2)*E77)</f>
        <v/>
      </c>
      <c r="L77" s="32"/>
      <c r="M77" s="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>
        <f t="shared" si="3"/>
        <v>66</v>
      </c>
      <c r="C78" s="25" t="str">
        <f t="shared" si="2"/>
        <v/>
      </c>
      <c r="D78" s="27"/>
      <c r="E78" s="41"/>
      <c r="F78" s="41"/>
      <c r="G78" s="42"/>
      <c r="H78" s="26"/>
      <c r="I78" s="29" t="str">
        <f>IF(AND(NOT(ISERROR(MATCH(G78,Condiciones!$F$4:$F$69,0))),NOT(ISERROR(MATCH(F78,Condiciones!$D$4:$D$15,0)))),"Si","")</f>
        <v/>
      </c>
      <c r="J78" s="30" t="str">
        <f t="shared" si="5"/>
        <v/>
      </c>
      <c r="K78" s="31" t="str">
        <f t="shared" si="6"/>
        <v/>
      </c>
      <c r="L78" s="32"/>
      <c r="M78" s="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>
        <f t="shared" si="3"/>
        <v>67</v>
      </c>
      <c r="C79" s="25" t="str">
        <f t="shared" si="2"/>
        <v/>
      </c>
      <c r="D79" s="27"/>
      <c r="E79" s="41"/>
      <c r="F79" s="41"/>
      <c r="G79" s="42"/>
      <c r="H79" s="26"/>
      <c r="I79" s="29" t="str">
        <f>IF(AND(NOT(ISERROR(MATCH(G79,Condiciones!$F$4:$F$69,0))),NOT(ISERROR(MATCH(F79,Condiciones!$D$4:$D$15,0)))),"Si","")</f>
        <v/>
      </c>
      <c r="J79" s="30" t="str">
        <f t="shared" si="5"/>
        <v/>
      </c>
      <c r="K79" s="31" t="str">
        <f t="shared" si="6"/>
        <v/>
      </c>
      <c r="L79" s="32"/>
      <c r="M79" s="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>
        <f t="shared" si="3"/>
        <v>68</v>
      </c>
      <c r="C80" s="25" t="str">
        <f t="shared" ref="C80:C143" si="7">IF(OR(ISBLANK(D80),ISBLANK(E80),ISBLANK(F80),ISBLANK(G80),ISBLANK(H80)),"",B80)</f>
        <v/>
      </c>
      <c r="D80" s="27"/>
      <c r="E80" s="41"/>
      <c r="F80" s="41"/>
      <c r="G80" s="42"/>
      <c r="H80" s="26"/>
      <c r="I80" s="29" t="str">
        <f>IF(AND(NOT(ISERROR(MATCH(G80,Condiciones!$F$4:$F$69,0))),NOT(ISERROR(MATCH(F80,Condiciones!$D$4:$D$15,0)))),"Si","")</f>
        <v/>
      </c>
      <c r="J80" s="30" t="str">
        <f t="shared" si="5"/>
        <v/>
      </c>
      <c r="K80" s="31" t="str">
        <f t="shared" si="6"/>
        <v/>
      </c>
      <c r="L80" s="32"/>
      <c r="M80" s="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>
        <f t="shared" ref="B81:B144" si="8">B80+1</f>
        <v>69</v>
      </c>
      <c r="C81" s="25" t="str">
        <f t="shared" si="7"/>
        <v/>
      </c>
      <c r="D81" s="27"/>
      <c r="E81" s="41"/>
      <c r="F81" s="41"/>
      <c r="G81" s="42"/>
      <c r="H81" s="26"/>
      <c r="I81" s="29" t="str">
        <f>IF(AND(NOT(ISERROR(MATCH(G81,Condiciones!$F$4:$F$69,0))),NOT(ISERROR(MATCH(F81,Condiciones!$D$4:$D$15,0)))),"Si","")</f>
        <v/>
      </c>
      <c r="J81" s="30" t="str">
        <f t="shared" si="5"/>
        <v/>
      </c>
      <c r="K81" s="31" t="str">
        <f t="shared" si="6"/>
        <v/>
      </c>
      <c r="L81" s="32"/>
      <c r="M81" s="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>
        <f t="shared" si="8"/>
        <v>70</v>
      </c>
      <c r="C82" s="25" t="str">
        <f t="shared" si="7"/>
        <v/>
      </c>
      <c r="D82" s="27"/>
      <c r="E82" s="41"/>
      <c r="F82" s="41"/>
      <c r="G82" s="42"/>
      <c r="H82" s="26"/>
      <c r="I82" s="29" t="str">
        <f>IF(AND(NOT(ISERROR(MATCH(G82,Condiciones!$F$4:$F$69,0))),NOT(ISERROR(MATCH(F82,Condiciones!$D$4:$D$15,0)))),"Si","")</f>
        <v/>
      </c>
      <c r="J82" s="30" t="str">
        <f t="shared" si="5"/>
        <v/>
      </c>
      <c r="K82" s="31" t="str">
        <f t="shared" si="6"/>
        <v/>
      </c>
      <c r="L82" s="32"/>
      <c r="M82" s="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>
        <f t="shared" si="8"/>
        <v>71</v>
      </c>
      <c r="C83" s="25" t="str">
        <f t="shared" si="7"/>
        <v/>
      </c>
      <c r="D83" s="27"/>
      <c r="E83" s="41"/>
      <c r="F83" s="41"/>
      <c r="G83" s="42"/>
      <c r="H83" s="26"/>
      <c r="I83" s="29" t="str">
        <f>IF(AND(NOT(ISERROR(MATCH(G83,Condiciones!$F$4:$F$69,0))),NOT(ISERROR(MATCH(F83,Condiciones!$D$4:$D$15,0)))),"Si","")</f>
        <v/>
      </c>
      <c r="J83" s="30" t="str">
        <f t="shared" si="5"/>
        <v/>
      </c>
      <c r="K83" s="31" t="str">
        <f t="shared" si="6"/>
        <v/>
      </c>
      <c r="L83" s="32"/>
      <c r="M83" s="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>
        <f t="shared" si="8"/>
        <v>72</v>
      </c>
      <c r="C84" s="25" t="str">
        <f t="shared" si="7"/>
        <v/>
      </c>
      <c r="D84" s="27"/>
      <c r="E84" s="41"/>
      <c r="F84" s="41"/>
      <c r="G84" s="42"/>
      <c r="H84" s="26"/>
      <c r="I84" s="29" t="str">
        <f>IF(AND(NOT(ISERROR(MATCH(G84,Condiciones!$F$4:$F$69,0))),NOT(ISERROR(MATCH(F84,Condiciones!$D$4:$D$15,0)))),"Si","")</f>
        <v/>
      </c>
      <c r="J84" s="30" t="str">
        <f t="shared" si="5"/>
        <v/>
      </c>
      <c r="K84" s="31" t="str">
        <f t="shared" si="6"/>
        <v/>
      </c>
      <c r="L84" s="32"/>
      <c r="M84" s="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>
        <f t="shared" si="8"/>
        <v>73</v>
      </c>
      <c r="C85" s="25" t="str">
        <f t="shared" si="7"/>
        <v/>
      </c>
      <c r="D85" s="27"/>
      <c r="E85" s="41"/>
      <c r="F85" s="41"/>
      <c r="G85" s="42"/>
      <c r="H85" s="26"/>
      <c r="I85" s="29" t="str">
        <f>IF(AND(NOT(ISERROR(MATCH(G85,Condiciones!$F$4:$F$69,0))),NOT(ISERROR(MATCH(F85,Condiciones!$D$4:$D$15,0)))),"Si","")</f>
        <v/>
      </c>
      <c r="J85" s="30" t="str">
        <f t="shared" si="5"/>
        <v/>
      </c>
      <c r="K85" s="31" t="str">
        <f t="shared" si="6"/>
        <v/>
      </c>
      <c r="L85" s="32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>
        <f t="shared" si="8"/>
        <v>74</v>
      </c>
      <c r="C86" s="25" t="str">
        <f t="shared" si="7"/>
        <v/>
      </c>
      <c r="D86" s="27"/>
      <c r="E86" s="41"/>
      <c r="F86" s="41"/>
      <c r="G86" s="42"/>
      <c r="H86" s="26"/>
      <c r="I86" s="29" t="str">
        <f>IF(AND(NOT(ISERROR(MATCH(G86,Condiciones!$F$4:$F$69,0))),NOT(ISERROR(MATCH(F86,Condiciones!$D$4:$D$15,0)))),"Si","")</f>
        <v/>
      </c>
      <c r="J86" s="30" t="str">
        <f t="shared" si="5"/>
        <v/>
      </c>
      <c r="K86" s="31" t="str">
        <f t="shared" si="6"/>
        <v/>
      </c>
      <c r="L86" s="32"/>
      <c r="M86" s="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>
        <f t="shared" si="8"/>
        <v>75</v>
      </c>
      <c r="C87" s="25" t="str">
        <f t="shared" si="7"/>
        <v/>
      </c>
      <c r="D87" s="27"/>
      <c r="E87" s="41"/>
      <c r="F87" s="41"/>
      <c r="G87" s="42"/>
      <c r="H87" s="26"/>
      <c r="I87" s="29" t="str">
        <f>IF(AND(NOT(ISERROR(MATCH(G87,Condiciones!$F$4:$F$69,0))),NOT(ISERROR(MATCH(F87,Condiciones!$D$4:$D$15,0)))),"Si","")</f>
        <v/>
      </c>
      <c r="J87" s="49" t="str">
        <f t="shared" si="5"/>
        <v/>
      </c>
      <c r="K87" s="50"/>
      <c r="L87" s="32"/>
      <c r="M87" s="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>
        <f t="shared" si="8"/>
        <v>76</v>
      </c>
      <c r="C88" s="25" t="str">
        <f t="shared" si="7"/>
        <v/>
      </c>
      <c r="D88" s="27"/>
      <c r="E88" s="41"/>
      <c r="F88" s="41"/>
      <c r="G88" s="42"/>
      <c r="H88" s="26"/>
      <c r="I88" s="29" t="str">
        <f>IF(AND(NOT(ISERROR(MATCH(G88,Condiciones!$F$4:$F$69,0))),NOT(ISERROR(MATCH(F88,Condiciones!$D$4:$D$15,0)))),"Si","")</f>
        <v/>
      </c>
      <c r="J88" s="49" t="str">
        <f t="shared" si="5"/>
        <v/>
      </c>
      <c r="K88" s="50" t="str">
        <f t="shared" ref="K88:K119" si="9">+IF(OR(ISBLANK(D88),ISBLANK(E88),ISBLANK(F88),ISBLANK(G88),ISBLANK(H88)), "",(F88/1000*G88/1000*2+H88*G88/1000*2+H88*F88/1000*2)*E88)</f>
        <v/>
      </c>
      <c r="L88" s="32"/>
      <c r="M88" s="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>
        <f t="shared" si="8"/>
        <v>77</v>
      </c>
      <c r="C89" s="25" t="str">
        <f t="shared" si="7"/>
        <v/>
      </c>
      <c r="D89" s="27"/>
      <c r="E89" s="41"/>
      <c r="F89" s="41"/>
      <c r="G89" s="42"/>
      <c r="H89" s="26"/>
      <c r="I89" s="29" t="str">
        <f>IF(AND(NOT(ISERROR(MATCH(G89,Condiciones!$F$4:$F$69,0))),NOT(ISERROR(MATCH(F89,Condiciones!$D$4:$D$15,0)))),"Si","")</f>
        <v/>
      </c>
      <c r="J89" s="49" t="str">
        <f t="shared" si="5"/>
        <v/>
      </c>
      <c r="K89" s="50" t="str">
        <f t="shared" si="9"/>
        <v/>
      </c>
      <c r="L89" s="32"/>
      <c r="M89" s="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>
        <f t="shared" si="8"/>
        <v>78</v>
      </c>
      <c r="C90" s="25" t="str">
        <f t="shared" si="7"/>
        <v/>
      </c>
      <c r="D90" s="27"/>
      <c r="E90" s="41"/>
      <c r="F90" s="41"/>
      <c r="G90" s="42"/>
      <c r="H90" s="26"/>
      <c r="I90" s="29" t="str">
        <f>IF(AND(NOT(ISERROR(MATCH(G90,Condiciones!$F$4:$F$69,0))),NOT(ISERROR(MATCH(F90,Condiciones!$D$4:$D$15,0)))),"Si","")</f>
        <v/>
      </c>
      <c r="J90" s="49" t="str">
        <f t="shared" si="5"/>
        <v/>
      </c>
      <c r="K90" s="50" t="str">
        <f t="shared" si="9"/>
        <v/>
      </c>
      <c r="L90" s="32"/>
      <c r="M90" s="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>
        <f t="shared" si="8"/>
        <v>79</v>
      </c>
      <c r="C91" s="25" t="str">
        <f t="shared" si="7"/>
        <v/>
      </c>
      <c r="D91" s="27"/>
      <c r="E91" s="41"/>
      <c r="F91" s="41"/>
      <c r="G91" s="42"/>
      <c r="H91" s="26"/>
      <c r="I91" s="29" t="str">
        <f>IF(AND(NOT(ISERROR(MATCH(G91,Condiciones!$F$4:$F$69,0))),NOT(ISERROR(MATCH(F91,Condiciones!$D$4:$D$15,0)))),"Si","")</f>
        <v/>
      </c>
      <c r="J91" s="49" t="str">
        <f t="shared" si="5"/>
        <v/>
      </c>
      <c r="K91" s="50" t="str">
        <f t="shared" si="9"/>
        <v/>
      </c>
      <c r="L91" s="32"/>
      <c r="M91" s="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>
        <f t="shared" si="8"/>
        <v>80</v>
      </c>
      <c r="C92" s="25" t="str">
        <f t="shared" si="7"/>
        <v/>
      </c>
      <c r="D92" s="27"/>
      <c r="E92" s="41"/>
      <c r="F92" s="41"/>
      <c r="G92" s="42"/>
      <c r="H92" s="26"/>
      <c r="I92" s="29" t="str">
        <f>IF(AND(NOT(ISERROR(MATCH(G92,Condiciones!$F$4:$F$69,0))),NOT(ISERROR(MATCH(F92,Condiciones!$D$4:$D$15,0)))),"Si","")</f>
        <v/>
      </c>
      <c r="J92" s="49" t="str">
        <f t="shared" si="5"/>
        <v/>
      </c>
      <c r="K92" s="50" t="str">
        <f t="shared" si="9"/>
        <v/>
      </c>
      <c r="L92" s="32"/>
      <c r="M92" s="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>
        <f t="shared" si="8"/>
        <v>81</v>
      </c>
      <c r="C93" s="25" t="str">
        <f t="shared" si="7"/>
        <v/>
      </c>
      <c r="D93" s="27"/>
      <c r="E93" s="41"/>
      <c r="F93" s="41"/>
      <c r="G93" s="42"/>
      <c r="H93" s="26"/>
      <c r="I93" s="29" t="str">
        <f>IF(AND(NOT(ISERROR(MATCH(G93,Condiciones!$F$4:$F$69,0))),NOT(ISERROR(MATCH(F93,Condiciones!$D$4:$D$15,0)))),"Si","")</f>
        <v/>
      </c>
      <c r="J93" s="49" t="str">
        <f t="shared" si="5"/>
        <v/>
      </c>
      <c r="K93" s="50" t="str">
        <f t="shared" si="9"/>
        <v/>
      </c>
      <c r="L93" s="32"/>
      <c r="M93" s="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>
        <f t="shared" si="8"/>
        <v>82</v>
      </c>
      <c r="C94" s="25" t="str">
        <f t="shared" si="7"/>
        <v/>
      </c>
      <c r="D94" s="27"/>
      <c r="E94" s="41"/>
      <c r="F94" s="41"/>
      <c r="G94" s="42"/>
      <c r="H94" s="26"/>
      <c r="I94" s="29" t="str">
        <f>IF(AND(NOT(ISERROR(MATCH(G94,Condiciones!$F$4:$F$69,0))),NOT(ISERROR(MATCH(F94,Condiciones!$D$4:$D$15,0)))),"Si","")</f>
        <v/>
      </c>
      <c r="J94" s="49" t="str">
        <f t="shared" si="5"/>
        <v/>
      </c>
      <c r="K94" s="50" t="str">
        <f t="shared" si="9"/>
        <v/>
      </c>
      <c r="L94" s="32"/>
      <c r="M94" s="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>
        <f t="shared" si="8"/>
        <v>83</v>
      </c>
      <c r="C95" s="25" t="str">
        <f t="shared" si="7"/>
        <v/>
      </c>
      <c r="D95" s="27"/>
      <c r="E95" s="41"/>
      <c r="F95" s="41"/>
      <c r="G95" s="42"/>
      <c r="H95" s="26"/>
      <c r="I95" s="29" t="str">
        <f>IF(AND(NOT(ISERROR(MATCH(G95,Condiciones!$F$4:$F$69,0))),NOT(ISERROR(MATCH(F95,Condiciones!$D$4:$D$15,0)))),"Si","")</f>
        <v/>
      </c>
      <c r="J95" s="49" t="str">
        <f t="shared" si="5"/>
        <v/>
      </c>
      <c r="K95" s="50" t="str">
        <f t="shared" si="9"/>
        <v/>
      </c>
      <c r="L95" s="32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>
        <f t="shared" si="8"/>
        <v>84</v>
      </c>
      <c r="C96" s="25" t="str">
        <f t="shared" si="7"/>
        <v/>
      </c>
      <c r="D96" s="27"/>
      <c r="E96" s="41"/>
      <c r="F96" s="41"/>
      <c r="G96" s="42"/>
      <c r="H96" s="26"/>
      <c r="I96" s="29" t="str">
        <f>IF(AND(NOT(ISERROR(MATCH(G96,Condiciones!$F$4:$F$69,0))),NOT(ISERROR(MATCH(F96,Condiciones!$D$4:$D$15,0)))),"Si","")</f>
        <v/>
      </c>
      <c r="J96" s="49" t="str">
        <f t="shared" si="5"/>
        <v/>
      </c>
      <c r="K96" s="50" t="str">
        <f t="shared" si="9"/>
        <v/>
      </c>
      <c r="L96" s="32"/>
      <c r="M96" s="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>
        <f t="shared" si="8"/>
        <v>85</v>
      </c>
      <c r="C97" s="25" t="str">
        <f t="shared" si="7"/>
        <v/>
      </c>
      <c r="D97" s="27"/>
      <c r="E97" s="41"/>
      <c r="F97" s="41"/>
      <c r="G97" s="42"/>
      <c r="H97" s="26"/>
      <c r="I97" s="29" t="str">
        <f>IF(AND(NOT(ISERROR(MATCH(G97,Condiciones!$F$4:$F$69,0))),NOT(ISERROR(MATCH(F97,Condiciones!$D$4:$D$15,0)))),"Si","")</f>
        <v/>
      </c>
      <c r="J97" s="49" t="str">
        <f t="shared" si="5"/>
        <v/>
      </c>
      <c r="K97" s="50" t="str">
        <f t="shared" si="9"/>
        <v/>
      </c>
      <c r="L97" s="43"/>
      <c r="M97" s="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>
        <f t="shared" si="8"/>
        <v>86</v>
      </c>
      <c r="C98" s="25" t="str">
        <f t="shared" si="7"/>
        <v/>
      </c>
      <c r="D98" s="27"/>
      <c r="E98" s="41"/>
      <c r="F98" s="41"/>
      <c r="G98" s="42"/>
      <c r="H98" s="26"/>
      <c r="I98" s="29" t="str">
        <f>IF(AND(NOT(ISERROR(MATCH(G98,Condiciones!$F$4:$F$69,0))),NOT(ISERROR(MATCH(F98,Condiciones!$D$4:$D$15,0)))),"Si","")</f>
        <v/>
      </c>
      <c r="J98" s="49" t="str">
        <f t="shared" si="5"/>
        <v/>
      </c>
      <c r="K98" s="50" t="str">
        <f t="shared" si="9"/>
        <v/>
      </c>
      <c r="L98" s="43"/>
      <c r="M98" s="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>
        <f t="shared" si="8"/>
        <v>87</v>
      </c>
      <c r="C99" s="25" t="str">
        <f t="shared" si="7"/>
        <v/>
      </c>
      <c r="D99" s="27"/>
      <c r="E99" s="41"/>
      <c r="F99" s="41"/>
      <c r="G99" s="42"/>
      <c r="H99" s="26"/>
      <c r="I99" s="29" t="str">
        <f>IF(AND(NOT(ISERROR(MATCH(G99,Condiciones!$F$4:$F$69,0))),NOT(ISERROR(MATCH(F99,Condiciones!$D$4:$D$15,0)))),"Si","")</f>
        <v/>
      </c>
      <c r="J99" s="49" t="str">
        <f t="shared" si="5"/>
        <v/>
      </c>
      <c r="K99" s="50" t="str">
        <f t="shared" si="9"/>
        <v/>
      </c>
      <c r="L99" s="43"/>
      <c r="M99" s="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>
        <f t="shared" si="8"/>
        <v>88</v>
      </c>
      <c r="C100" s="25" t="str">
        <f t="shared" si="7"/>
        <v/>
      </c>
      <c r="D100" s="27"/>
      <c r="E100" s="41"/>
      <c r="F100" s="41"/>
      <c r="G100" s="42"/>
      <c r="H100" s="26"/>
      <c r="I100" s="29" t="str">
        <f>IF(AND(NOT(ISERROR(MATCH(G100,Condiciones!$F$4:$F$69,0))),NOT(ISERROR(MATCH(F100,Condiciones!$D$4:$D$15,0)))),"Si","")</f>
        <v/>
      </c>
      <c r="J100" s="49" t="str">
        <f t="shared" si="5"/>
        <v/>
      </c>
      <c r="K100" s="50" t="str">
        <f t="shared" si="9"/>
        <v/>
      </c>
      <c r="L100" s="2"/>
      <c r="M100" s="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>
        <f t="shared" si="8"/>
        <v>89</v>
      </c>
      <c r="C101" s="25" t="str">
        <f t="shared" si="7"/>
        <v/>
      </c>
      <c r="D101" s="27"/>
      <c r="E101" s="41"/>
      <c r="F101" s="41"/>
      <c r="G101" s="42"/>
      <c r="H101" s="26"/>
      <c r="I101" s="29" t="str">
        <f>IF(AND(NOT(ISERROR(MATCH(G101,Condiciones!$F$4:$F$69,0))),NOT(ISERROR(MATCH(F101,Condiciones!$D$4:$D$15,0)))),"Si","")</f>
        <v/>
      </c>
      <c r="J101" s="49" t="str">
        <f t="shared" si="5"/>
        <v/>
      </c>
      <c r="K101" s="50" t="str">
        <f t="shared" si="9"/>
        <v/>
      </c>
      <c r="L101" s="2"/>
      <c r="M101" s="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>
        <f t="shared" si="8"/>
        <v>90</v>
      </c>
      <c r="C102" s="25" t="str">
        <f t="shared" si="7"/>
        <v/>
      </c>
      <c r="D102" s="27"/>
      <c r="E102" s="41"/>
      <c r="F102" s="41"/>
      <c r="G102" s="42"/>
      <c r="H102" s="26"/>
      <c r="I102" s="29" t="str">
        <f>IF(AND(NOT(ISERROR(MATCH(G102,Condiciones!$F$4:$F$69,0))),NOT(ISERROR(MATCH(F102,Condiciones!$D$4:$D$15,0)))),"Si","")</f>
        <v/>
      </c>
      <c r="J102" s="49" t="str">
        <f t="shared" si="5"/>
        <v/>
      </c>
      <c r="K102" s="50" t="str">
        <f t="shared" si="9"/>
        <v/>
      </c>
      <c r="L102" s="2"/>
      <c r="M102" s="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>
        <f t="shared" si="8"/>
        <v>91</v>
      </c>
      <c r="C103" s="25" t="str">
        <f t="shared" si="7"/>
        <v/>
      </c>
      <c r="D103" s="27"/>
      <c r="E103" s="41"/>
      <c r="F103" s="41"/>
      <c r="G103" s="42"/>
      <c r="H103" s="26"/>
      <c r="I103" s="29" t="str">
        <f>IF(AND(NOT(ISERROR(MATCH(G103,Condiciones!$F$4:$F$69,0))),NOT(ISERROR(MATCH(F103,Condiciones!$D$4:$D$15,0)))),"Si","")</f>
        <v/>
      </c>
      <c r="J103" s="49" t="str">
        <f t="shared" si="5"/>
        <v/>
      </c>
      <c r="K103" s="50" t="str">
        <f t="shared" si="9"/>
        <v/>
      </c>
      <c r="L103" s="2"/>
      <c r="M103" s="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>
        <f t="shared" si="8"/>
        <v>92</v>
      </c>
      <c r="C104" s="25" t="str">
        <f t="shared" si="7"/>
        <v/>
      </c>
      <c r="D104" s="27"/>
      <c r="E104" s="41"/>
      <c r="F104" s="41"/>
      <c r="G104" s="42"/>
      <c r="H104" s="26"/>
      <c r="I104" s="29" t="str">
        <f>IF(AND(NOT(ISERROR(MATCH(G104,Condiciones!$F$4:$F$69,0))),NOT(ISERROR(MATCH(F104,Condiciones!$D$4:$D$15,0)))),"Si","")</f>
        <v/>
      </c>
      <c r="J104" s="49" t="str">
        <f t="shared" si="5"/>
        <v/>
      </c>
      <c r="K104" s="50" t="str">
        <f t="shared" si="9"/>
        <v/>
      </c>
      <c r="L104" s="2"/>
      <c r="M104" s="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>
        <f t="shared" si="8"/>
        <v>93</v>
      </c>
      <c r="C105" s="25" t="str">
        <f t="shared" si="7"/>
        <v/>
      </c>
      <c r="D105" s="27"/>
      <c r="E105" s="41"/>
      <c r="F105" s="41"/>
      <c r="G105" s="42"/>
      <c r="H105" s="26"/>
      <c r="I105" s="29" t="str">
        <f>IF(AND(NOT(ISERROR(MATCH(G105,Condiciones!$F$4:$F$69,0))),NOT(ISERROR(MATCH(F105,Condiciones!$D$4:$D$15,0)))),"Si","")</f>
        <v/>
      </c>
      <c r="J105" s="49" t="str">
        <f t="shared" si="5"/>
        <v/>
      </c>
      <c r="K105" s="50" t="str">
        <f t="shared" si="9"/>
        <v/>
      </c>
      <c r="L105" s="2"/>
      <c r="M105" s="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>
        <f t="shared" si="8"/>
        <v>94</v>
      </c>
      <c r="C106" s="25" t="str">
        <f t="shared" si="7"/>
        <v/>
      </c>
      <c r="D106" s="27"/>
      <c r="E106" s="41"/>
      <c r="F106" s="41"/>
      <c r="G106" s="42"/>
      <c r="H106" s="26"/>
      <c r="I106" s="29" t="str">
        <f>IF(AND(NOT(ISERROR(MATCH(G106,Condiciones!$F$4:$F$69,0))),NOT(ISERROR(MATCH(F106,Condiciones!$D$4:$D$15,0)))),"Si","")</f>
        <v/>
      </c>
      <c r="J106" s="49" t="str">
        <f t="shared" si="5"/>
        <v/>
      </c>
      <c r="K106" s="50" t="str">
        <f t="shared" si="9"/>
        <v/>
      </c>
      <c r="L106" s="2"/>
      <c r="M106" s="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>
        <f t="shared" si="8"/>
        <v>95</v>
      </c>
      <c r="C107" s="25" t="str">
        <f t="shared" si="7"/>
        <v/>
      </c>
      <c r="D107" s="27"/>
      <c r="E107" s="41"/>
      <c r="F107" s="41"/>
      <c r="G107" s="42"/>
      <c r="H107" s="26"/>
      <c r="I107" s="29" t="str">
        <f>IF(AND(NOT(ISERROR(MATCH(G107,Condiciones!$F$4:$F$69,0))),NOT(ISERROR(MATCH(F107,Condiciones!$D$4:$D$15,0)))),"Si","")</f>
        <v/>
      </c>
      <c r="J107" s="49" t="str">
        <f t="shared" si="5"/>
        <v/>
      </c>
      <c r="K107" s="50" t="str">
        <f t="shared" si="9"/>
        <v/>
      </c>
      <c r="L107" s="2"/>
      <c r="M107" s="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>
        <f t="shared" si="8"/>
        <v>96</v>
      </c>
      <c r="C108" s="25" t="str">
        <f t="shared" si="7"/>
        <v/>
      </c>
      <c r="D108" s="27"/>
      <c r="E108" s="41"/>
      <c r="F108" s="41"/>
      <c r="G108" s="42"/>
      <c r="H108" s="26"/>
      <c r="I108" s="29" t="str">
        <f>IF(AND(NOT(ISERROR(MATCH(G108,Condiciones!$F$4:$F$69,0))),NOT(ISERROR(MATCH(F108,Condiciones!$D$4:$D$15,0)))),"Si","")</f>
        <v/>
      </c>
      <c r="J108" s="49" t="str">
        <f t="shared" si="5"/>
        <v/>
      </c>
      <c r="K108" s="50" t="str">
        <f t="shared" si="9"/>
        <v/>
      </c>
      <c r="L108" s="2"/>
      <c r="M108" s="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>
        <f t="shared" si="8"/>
        <v>97</v>
      </c>
      <c r="C109" s="25" t="str">
        <f t="shared" si="7"/>
        <v/>
      </c>
      <c r="D109" s="27"/>
      <c r="E109" s="41"/>
      <c r="F109" s="41"/>
      <c r="G109" s="42"/>
      <c r="H109" s="26"/>
      <c r="I109" s="29" t="str">
        <f>IF(AND(NOT(ISERROR(MATCH(G109,Condiciones!$F$4:$F$69,0))),NOT(ISERROR(MATCH(F109,Condiciones!$D$4:$D$15,0)))),"Si","")</f>
        <v/>
      </c>
      <c r="J109" s="49" t="str">
        <f t="shared" si="5"/>
        <v/>
      </c>
      <c r="K109" s="50" t="str">
        <f t="shared" si="9"/>
        <v/>
      </c>
      <c r="L109" s="2"/>
      <c r="M109" s="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>
        <f t="shared" si="8"/>
        <v>98</v>
      </c>
      <c r="C110" s="25" t="str">
        <f t="shared" si="7"/>
        <v/>
      </c>
      <c r="D110" s="27"/>
      <c r="E110" s="41"/>
      <c r="F110" s="41"/>
      <c r="G110" s="42"/>
      <c r="H110" s="26"/>
      <c r="I110" s="29" t="str">
        <f>IF(AND(NOT(ISERROR(MATCH(G110,Condiciones!$F$4:$F$69,0))),NOT(ISERROR(MATCH(F110,Condiciones!$D$4:$D$15,0)))),"Si","")</f>
        <v/>
      </c>
      <c r="J110" s="49" t="str">
        <f t="shared" si="5"/>
        <v/>
      </c>
      <c r="K110" s="50" t="str">
        <f t="shared" si="9"/>
        <v/>
      </c>
      <c r="L110" s="2"/>
      <c r="M110" s="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>
        <f t="shared" si="8"/>
        <v>99</v>
      </c>
      <c r="C111" s="25" t="str">
        <f t="shared" si="7"/>
        <v/>
      </c>
      <c r="D111" s="27"/>
      <c r="E111" s="41"/>
      <c r="F111" s="41"/>
      <c r="G111" s="42"/>
      <c r="H111" s="26"/>
      <c r="I111" s="29" t="str">
        <f>IF(AND(NOT(ISERROR(MATCH(G111,Condiciones!$F$4:$F$69,0))),NOT(ISERROR(MATCH(F111,Condiciones!$D$4:$D$15,0)))),"Si","")</f>
        <v/>
      </c>
      <c r="J111" s="49" t="str">
        <f t="shared" si="5"/>
        <v/>
      </c>
      <c r="K111" s="50" t="str">
        <f t="shared" si="9"/>
        <v/>
      </c>
      <c r="L111" s="2"/>
      <c r="M111" s="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>
        <f t="shared" si="8"/>
        <v>100</v>
      </c>
      <c r="C112" s="25" t="str">
        <f t="shared" si="7"/>
        <v/>
      </c>
      <c r="D112" s="27"/>
      <c r="E112" s="41"/>
      <c r="F112" s="41"/>
      <c r="G112" s="42"/>
      <c r="H112" s="26"/>
      <c r="I112" s="29" t="str">
        <f>IF(AND(NOT(ISERROR(MATCH(G112,Condiciones!$F$4:$F$69,0))),NOT(ISERROR(MATCH(F112,Condiciones!$D$4:$D$15,0)))),"Si","")</f>
        <v/>
      </c>
      <c r="J112" s="49" t="str">
        <f t="shared" si="5"/>
        <v/>
      </c>
      <c r="K112" s="50" t="str">
        <f t="shared" si="9"/>
        <v/>
      </c>
      <c r="L112" s="2"/>
      <c r="M112" s="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>
        <f t="shared" si="8"/>
        <v>101</v>
      </c>
      <c r="C113" s="25" t="str">
        <f t="shared" si="7"/>
        <v/>
      </c>
      <c r="D113" s="27"/>
      <c r="E113" s="41"/>
      <c r="F113" s="41"/>
      <c r="G113" s="42"/>
      <c r="H113" s="26"/>
      <c r="I113" s="29" t="str">
        <f>IF(AND(NOT(ISERROR(MATCH(G113,Condiciones!$F$4:$F$69,0))),NOT(ISERROR(MATCH(F113,Condiciones!$D$4:$D$15,0)))),"Si","")</f>
        <v/>
      </c>
      <c r="J113" s="49" t="str">
        <f t="shared" si="5"/>
        <v/>
      </c>
      <c r="K113" s="50" t="str">
        <f t="shared" si="9"/>
        <v/>
      </c>
      <c r="L113" s="2"/>
      <c r="M113" s="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>
        <f t="shared" si="8"/>
        <v>102</v>
      </c>
      <c r="C114" s="25" t="str">
        <f t="shared" si="7"/>
        <v/>
      </c>
      <c r="D114" s="27"/>
      <c r="E114" s="41"/>
      <c r="F114" s="41"/>
      <c r="G114" s="42"/>
      <c r="H114" s="26"/>
      <c r="I114" s="29" t="str">
        <f>IF(AND(NOT(ISERROR(MATCH(G114,Condiciones!$F$4:$F$69,0))),NOT(ISERROR(MATCH(F114,Condiciones!$D$4:$D$15,0)))),"Si","")</f>
        <v/>
      </c>
      <c r="J114" s="49" t="str">
        <f t="shared" si="5"/>
        <v/>
      </c>
      <c r="K114" s="50" t="str">
        <f t="shared" si="9"/>
        <v/>
      </c>
      <c r="L114" s="2"/>
      <c r="M114" s="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>
        <f t="shared" si="8"/>
        <v>103</v>
      </c>
      <c r="C115" s="25" t="str">
        <f t="shared" si="7"/>
        <v/>
      </c>
      <c r="D115" s="27"/>
      <c r="E115" s="41"/>
      <c r="F115" s="41"/>
      <c r="G115" s="42"/>
      <c r="H115" s="26"/>
      <c r="I115" s="29" t="str">
        <f>IF(AND(NOT(ISERROR(MATCH(G115,Condiciones!$F$4:$F$69,0))),NOT(ISERROR(MATCH(F115,Condiciones!$D$4:$D$15,0)))),"Si","")</f>
        <v/>
      </c>
      <c r="J115" s="49" t="str">
        <f t="shared" si="5"/>
        <v/>
      </c>
      <c r="K115" s="50" t="str">
        <f t="shared" si="9"/>
        <v/>
      </c>
      <c r="L115" s="2"/>
      <c r="M115" s="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>
        <f t="shared" si="8"/>
        <v>104</v>
      </c>
      <c r="C116" s="25" t="str">
        <f t="shared" si="7"/>
        <v/>
      </c>
      <c r="D116" s="27"/>
      <c r="E116" s="41"/>
      <c r="F116" s="41"/>
      <c r="G116" s="42"/>
      <c r="H116" s="26"/>
      <c r="I116" s="29" t="str">
        <f>IF(AND(NOT(ISERROR(MATCH(G116,Condiciones!$F$4:$F$69,0))),NOT(ISERROR(MATCH(F116,Condiciones!$D$4:$D$15,0)))),"Si","")</f>
        <v/>
      </c>
      <c r="J116" s="49" t="str">
        <f t="shared" si="5"/>
        <v/>
      </c>
      <c r="K116" s="50" t="str">
        <f t="shared" si="9"/>
        <v/>
      </c>
      <c r="L116" s="2"/>
      <c r="M116" s="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>
        <f t="shared" si="8"/>
        <v>105</v>
      </c>
      <c r="C117" s="25" t="str">
        <f t="shared" si="7"/>
        <v/>
      </c>
      <c r="D117" s="27"/>
      <c r="E117" s="41"/>
      <c r="F117" s="41"/>
      <c r="G117" s="42"/>
      <c r="H117" s="26"/>
      <c r="I117" s="29" t="str">
        <f>IF(AND(NOT(ISERROR(MATCH(G117,Condiciones!$F$4:$F$69,0))),NOT(ISERROR(MATCH(F117,Condiciones!$D$4:$D$15,0)))),"Si","")</f>
        <v/>
      </c>
      <c r="J117" s="49" t="str">
        <f t="shared" si="5"/>
        <v/>
      </c>
      <c r="K117" s="50" t="str">
        <f t="shared" si="9"/>
        <v/>
      </c>
      <c r="L117" s="2"/>
      <c r="M117" s="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>
        <f t="shared" si="8"/>
        <v>106</v>
      </c>
      <c r="C118" s="25" t="str">
        <f t="shared" si="7"/>
        <v/>
      </c>
      <c r="D118" s="27"/>
      <c r="E118" s="41"/>
      <c r="F118" s="41"/>
      <c r="G118" s="42"/>
      <c r="H118" s="26"/>
      <c r="I118" s="29" t="str">
        <f>IF(AND(NOT(ISERROR(MATCH(G118,Condiciones!$F$4:$F$69,0))),NOT(ISERROR(MATCH(F118,Condiciones!$D$4:$D$15,0)))),"Si","")</f>
        <v/>
      </c>
      <c r="J118" s="49" t="str">
        <f t="shared" si="5"/>
        <v/>
      </c>
      <c r="K118" s="50" t="str">
        <f t="shared" si="9"/>
        <v/>
      </c>
      <c r="L118" s="2"/>
      <c r="M118" s="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>
        <f t="shared" si="8"/>
        <v>107</v>
      </c>
      <c r="C119" s="25" t="str">
        <f t="shared" si="7"/>
        <v/>
      </c>
      <c r="D119" s="27"/>
      <c r="E119" s="41"/>
      <c r="F119" s="41"/>
      <c r="G119" s="42"/>
      <c r="H119" s="26"/>
      <c r="I119" s="29" t="str">
        <f>IF(AND(NOT(ISERROR(MATCH(G119,Condiciones!$F$4:$F$69,0))),NOT(ISERROR(MATCH(F119,Condiciones!$D$4:$D$15,0)))),"Si","")</f>
        <v/>
      </c>
      <c r="J119" s="49" t="str">
        <f t="shared" si="5"/>
        <v/>
      </c>
      <c r="K119" s="50" t="str">
        <f t="shared" si="9"/>
        <v/>
      </c>
      <c r="L119" s="2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>
        <f t="shared" si="8"/>
        <v>108</v>
      </c>
      <c r="C120" s="25" t="str">
        <f t="shared" si="7"/>
        <v/>
      </c>
      <c r="D120" s="27"/>
      <c r="E120" s="41"/>
      <c r="F120" s="41"/>
      <c r="G120" s="42"/>
      <c r="H120" s="26"/>
      <c r="I120" s="29" t="str">
        <f>IF(AND(NOT(ISERROR(MATCH(G120,Condiciones!$F$4:$F$69,0))),NOT(ISERROR(MATCH(F120,Condiciones!$D$4:$D$15,0)))),"Si","")</f>
        <v/>
      </c>
      <c r="J120" s="49" t="str">
        <f t="shared" si="5"/>
        <v/>
      </c>
      <c r="K120" s="50" t="str">
        <f t="shared" ref="K120:K151" si="10">+IF(OR(ISBLANK(D120),ISBLANK(E120),ISBLANK(F120),ISBLANK(G120),ISBLANK(H120)), "",(F120/1000*G120/1000*2+H120*G120/1000*2+H120*F120/1000*2)*E120)</f>
        <v/>
      </c>
      <c r="L120" s="2"/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>
        <f t="shared" si="8"/>
        <v>109</v>
      </c>
      <c r="C121" s="25" t="str">
        <f t="shared" si="7"/>
        <v/>
      </c>
      <c r="D121" s="27"/>
      <c r="E121" s="41"/>
      <c r="F121" s="41"/>
      <c r="G121" s="42"/>
      <c r="H121" s="26"/>
      <c r="I121" s="29" t="str">
        <f>IF(AND(NOT(ISERROR(MATCH(G121,Condiciones!$F$4:$F$69,0))),NOT(ISERROR(MATCH(F121,Condiciones!$D$4:$D$15,0)))),"Si","")</f>
        <v/>
      </c>
      <c r="J121" s="49" t="str">
        <f t="shared" si="5"/>
        <v/>
      </c>
      <c r="K121" s="50" t="str">
        <f t="shared" si="10"/>
        <v/>
      </c>
      <c r="L121" s="2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>
        <f t="shared" si="8"/>
        <v>110</v>
      </c>
      <c r="C122" s="25" t="str">
        <f t="shared" si="7"/>
        <v/>
      </c>
      <c r="D122" s="27"/>
      <c r="E122" s="41"/>
      <c r="F122" s="41"/>
      <c r="G122" s="42"/>
      <c r="H122" s="26"/>
      <c r="I122" s="29" t="str">
        <f>IF(AND(NOT(ISERROR(MATCH(G122,Condiciones!$F$4:$F$69,0))),NOT(ISERROR(MATCH(F122,Condiciones!$D$4:$D$15,0)))),"Si","")</f>
        <v/>
      </c>
      <c r="J122" s="49" t="str">
        <f t="shared" si="5"/>
        <v/>
      </c>
      <c r="K122" s="50" t="str">
        <f t="shared" si="10"/>
        <v/>
      </c>
      <c r="L122" s="2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>
        <f t="shared" si="8"/>
        <v>111</v>
      </c>
      <c r="C123" s="25" t="str">
        <f t="shared" si="7"/>
        <v/>
      </c>
      <c r="D123" s="27"/>
      <c r="E123" s="41"/>
      <c r="F123" s="41"/>
      <c r="G123" s="42"/>
      <c r="H123" s="26"/>
      <c r="I123" s="29" t="str">
        <f>IF(AND(NOT(ISERROR(MATCH(G123,Condiciones!$F$4:$F$69,0))),NOT(ISERROR(MATCH(F123,Condiciones!$D$4:$D$15,0)))),"Si","")</f>
        <v/>
      </c>
      <c r="J123" s="49" t="str">
        <f t="shared" si="5"/>
        <v/>
      </c>
      <c r="K123" s="50" t="str">
        <f t="shared" si="10"/>
        <v/>
      </c>
      <c r="L123" s="2"/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>
        <f t="shared" si="8"/>
        <v>112</v>
      </c>
      <c r="C124" s="25" t="str">
        <f t="shared" si="7"/>
        <v/>
      </c>
      <c r="D124" s="27"/>
      <c r="E124" s="41"/>
      <c r="F124" s="41"/>
      <c r="G124" s="42"/>
      <c r="H124" s="26"/>
      <c r="I124" s="29" t="str">
        <f>IF(AND(NOT(ISERROR(MATCH(G124,Condiciones!$F$4:$F$69,0))),NOT(ISERROR(MATCH(F124,Condiciones!$D$4:$D$15,0)))),"Si","")</f>
        <v/>
      </c>
      <c r="J124" s="49" t="str">
        <f t="shared" si="5"/>
        <v/>
      </c>
      <c r="K124" s="50" t="str">
        <f t="shared" si="10"/>
        <v/>
      </c>
      <c r="L124" s="2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>
        <f t="shared" si="8"/>
        <v>113</v>
      </c>
      <c r="C125" s="25" t="str">
        <f t="shared" si="7"/>
        <v/>
      </c>
      <c r="D125" s="27"/>
      <c r="E125" s="41"/>
      <c r="F125" s="41"/>
      <c r="G125" s="42"/>
      <c r="H125" s="26"/>
      <c r="I125" s="29" t="str">
        <f>IF(AND(NOT(ISERROR(MATCH(G125,Condiciones!$F$4:$F$69,0))),NOT(ISERROR(MATCH(F125,Condiciones!$D$4:$D$15,0)))),"Si","")</f>
        <v/>
      </c>
      <c r="J125" s="49" t="str">
        <f t="shared" si="5"/>
        <v/>
      </c>
      <c r="K125" s="50" t="str">
        <f t="shared" si="10"/>
        <v/>
      </c>
      <c r="L125" s="2"/>
      <c r="M125" s="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>
        <f t="shared" si="8"/>
        <v>114</v>
      </c>
      <c r="C126" s="25" t="str">
        <f t="shared" si="7"/>
        <v/>
      </c>
      <c r="D126" s="27"/>
      <c r="E126" s="41"/>
      <c r="F126" s="41"/>
      <c r="G126" s="42"/>
      <c r="H126" s="26"/>
      <c r="I126" s="29" t="str">
        <f>IF(AND(NOT(ISERROR(MATCH(G126,Condiciones!$F$4:$F$69,0))),NOT(ISERROR(MATCH(F126,Condiciones!$D$4:$D$15,0)))),"Si","")</f>
        <v/>
      </c>
      <c r="J126" s="49" t="str">
        <f t="shared" si="5"/>
        <v/>
      </c>
      <c r="K126" s="50" t="str">
        <f t="shared" si="10"/>
        <v/>
      </c>
      <c r="L126" s="2"/>
      <c r="M126" s="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>
        <f t="shared" si="8"/>
        <v>115</v>
      </c>
      <c r="C127" s="25" t="str">
        <f t="shared" si="7"/>
        <v/>
      </c>
      <c r="D127" s="27"/>
      <c r="E127" s="41"/>
      <c r="F127" s="41"/>
      <c r="G127" s="42"/>
      <c r="H127" s="26"/>
      <c r="I127" s="29" t="str">
        <f>IF(AND(NOT(ISERROR(MATCH(G127,Condiciones!$F$4:$F$69,0))),NOT(ISERROR(MATCH(F127,Condiciones!$D$4:$D$15,0)))),"Si","")</f>
        <v/>
      </c>
      <c r="J127" s="49" t="str">
        <f t="shared" si="5"/>
        <v/>
      </c>
      <c r="K127" s="50" t="str">
        <f t="shared" si="10"/>
        <v/>
      </c>
      <c r="L127" s="2"/>
      <c r="M127" s="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>
        <f t="shared" si="8"/>
        <v>116</v>
      </c>
      <c r="C128" s="25" t="str">
        <f t="shared" si="7"/>
        <v/>
      </c>
      <c r="D128" s="27"/>
      <c r="E128" s="41"/>
      <c r="F128" s="41"/>
      <c r="G128" s="42"/>
      <c r="H128" s="26"/>
      <c r="I128" s="29" t="str">
        <f>IF(AND(NOT(ISERROR(MATCH(G128,Condiciones!$F$4:$F$69,0))),NOT(ISERROR(MATCH(F128,Condiciones!$D$4:$D$15,0)))),"Si","")</f>
        <v/>
      </c>
      <c r="J128" s="49" t="str">
        <f t="shared" si="5"/>
        <v/>
      </c>
      <c r="K128" s="50" t="str">
        <f t="shared" si="10"/>
        <v/>
      </c>
      <c r="L128" s="2"/>
      <c r="M128" s="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>
        <f t="shared" si="8"/>
        <v>117</v>
      </c>
      <c r="C129" s="25" t="str">
        <f t="shared" si="7"/>
        <v/>
      </c>
      <c r="D129" s="27"/>
      <c r="E129" s="41"/>
      <c r="F129" s="41"/>
      <c r="G129" s="42"/>
      <c r="H129" s="26"/>
      <c r="I129" s="29" t="str">
        <f>IF(AND(NOT(ISERROR(MATCH(G129,Condiciones!$F$4:$F$69,0))),NOT(ISERROR(MATCH(F129,Condiciones!$D$4:$D$15,0)))),"Si","")</f>
        <v/>
      </c>
      <c r="J129" s="49" t="str">
        <f t="shared" si="5"/>
        <v/>
      </c>
      <c r="K129" s="50" t="str">
        <f t="shared" si="10"/>
        <v/>
      </c>
      <c r="L129" s="2"/>
      <c r="M129" s="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>
        <f t="shared" si="8"/>
        <v>118</v>
      </c>
      <c r="C130" s="25" t="str">
        <f t="shared" si="7"/>
        <v/>
      </c>
      <c r="D130" s="27"/>
      <c r="E130" s="41"/>
      <c r="F130" s="41"/>
      <c r="G130" s="42"/>
      <c r="H130" s="26"/>
      <c r="I130" s="29" t="str">
        <f>IF(AND(NOT(ISERROR(MATCH(G130,Condiciones!$F$4:$F$69,0))),NOT(ISERROR(MATCH(F130,Condiciones!$D$4:$D$15,0)))),"Si","")</f>
        <v/>
      </c>
      <c r="J130" s="49" t="str">
        <f t="shared" si="5"/>
        <v/>
      </c>
      <c r="K130" s="50" t="str">
        <f t="shared" si="10"/>
        <v/>
      </c>
      <c r="L130" s="2"/>
      <c r="M130" s="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>
        <f t="shared" si="8"/>
        <v>119</v>
      </c>
      <c r="C131" s="25" t="str">
        <f t="shared" si="7"/>
        <v/>
      </c>
      <c r="D131" s="27"/>
      <c r="E131" s="41"/>
      <c r="F131" s="41"/>
      <c r="G131" s="42"/>
      <c r="H131" s="26"/>
      <c r="I131" s="29" t="str">
        <f>IF(AND(NOT(ISERROR(MATCH(G131,Condiciones!$F$4:$F$69,0))),NOT(ISERROR(MATCH(F131,Condiciones!$D$4:$D$15,0)))),"Si","")</f>
        <v/>
      </c>
      <c r="J131" s="49" t="str">
        <f t="shared" si="5"/>
        <v/>
      </c>
      <c r="K131" s="50" t="str">
        <f t="shared" si="10"/>
        <v/>
      </c>
      <c r="L131" s="2"/>
      <c r="M131" s="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>
        <f t="shared" si="8"/>
        <v>120</v>
      </c>
      <c r="C132" s="25" t="str">
        <f t="shared" si="7"/>
        <v/>
      </c>
      <c r="D132" s="27"/>
      <c r="E132" s="41"/>
      <c r="F132" s="41"/>
      <c r="G132" s="42"/>
      <c r="H132" s="26"/>
      <c r="I132" s="29" t="str">
        <f>IF(AND(NOT(ISERROR(MATCH(G132,Condiciones!$F$4:$F$69,0))),NOT(ISERROR(MATCH(F132,Condiciones!$D$4:$D$15,0)))),"Si","")</f>
        <v/>
      </c>
      <c r="J132" s="49" t="str">
        <f t="shared" si="5"/>
        <v/>
      </c>
      <c r="K132" s="50" t="str">
        <f t="shared" si="10"/>
        <v/>
      </c>
      <c r="L132" s="2"/>
      <c r="M132" s="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>
        <f t="shared" si="8"/>
        <v>121</v>
      </c>
      <c r="C133" s="25" t="str">
        <f t="shared" si="7"/>
        <v/>
      </c>
      <c r="D133" s="27"/>
      <c r="E133" s="41"/>
      <c r="F133" s="41"/>
      <c r="G133" s="42"/>
      <c r="H133" s="26"/>
      <c r="I133" s="29" t="str">
        <f>IF(AND(NOT(ISERROR(MATCH(G133,Condiciones!$F$4:$F$69,0))),NOT(ISERROR(MATCH(F133,Condiciones!$D$4:$D$15,0)))),"Si","")</f>
        <v/>
      </c>
      <c r="J133" s="49" t="str">
        <f t="shared" si="5"/>
        <v/>
      </c>
      <c r="K133" s="50" t="str">
        <f t="shared" si="10"/>
        <v/>
      </c>
      <c r="L133" s="2"/>
      <c r="M133" s="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>
        <f t="shared" si="8"/>
        <v>122</v>
      </c>
      <c r="C134" s="25" t="str">
        <f t="shared" si="7"/>
        <v/>
      </c>
      <c r="D134" s="27"/>
      <c r="E134" s="41"/>
      <c r="F134" s="41"/>
      <c r="G134" s="42"/>
      <c r="H134" s="26"/>
      <c r="I134" s="29" t="str">
        <f>IF(AND(NOT(ISERROR(MATCH(G134,Condiciones!$F$4:$F$69,0))),NOT(ISERROR(MATCH(F134,Condiciones!$D$4:$D$15,0)))),"Si","")</f>
        <v/>
      </c>
      <c r="J134" s="49" t="str">
        <f t="shared" si="5"/>
        <v/>
      </c>
      <c r="K134" s="50" t="str">
        <f t="shared" si="10"/>
        <v/>
      </c>
      <c r="L134" s="2"/>
      <c r="M134" s="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>
        <f t="shared" si="8"/>
        <v>123</v>
      </c>
      <c r="C135" s="25" t="str">
        <f t="shared" si="7"/>
        <v/>
      </c>
      <c r="D135" s="27"/>
      <c r="E135" s="41"/>
      <c r="F135" s="41"/>
      <c r="G135" s="42"/>
      <c r="H135" s="26"/>
      <c r="I135" s="29" t="str">
        <f>IF(AND(NOT(ISERROR(MATCH(G135,Condiciones!$F$4:$F$69,0))),NOT(ISERROR(MATCH(F135,Condiciones!$D$4:$D$15,0)))),"Si","")</f>
        <v/>
      </c>
      <c r="J135" s="49" t="str">
        <f t="shared" si="5"/>
        <v/>
      </c>
      <c r="K135" s="50" t="str">
        <f t="shared" si="10"/>
        <v/>
      </c>
      <c r="L135" s="2"/>
      <c r="M135" s="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>
        <f t="shared" si="8"/>
        <v>124</v>
      </c>
      <c r="C136" s="25" t="str">
        <f t="shared" si="7"/>
        <v/>
      </c>
      <c r="D136" s="27"/>
      <c r="E136" s="41"/>
      <c r="F136" s="41"/>
      <c r="G136" s="42"/>
      <c r="H136" s="26"/>
      <c r="I136" s="29" t="str">
        <f>IF(AND(NOT(ISERROR(MATCH(G136,Condiciones!$F$4:$F$69,0))),NOT(ISERROR(MATCH(F136,Condiciones!$D$4:$D$15,0)))),"Si","")</f>
        <v/>
      </c>
      <c r="J136" s="49" t="str">
        <f t="shared" si="5"/>
        <v/>
      </c>
      <c r="K136" s="50" t="str">
        <f t="shared" si="10"/>
        <v/>
      </c>
      <c r="L136" s="2"/>
      <c r="M136" s="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>
        <f t="shared" si="8"/>
        <v>125</v>
      </c>
      <c r="C137" s="25" t="str">
        <f t="shared" si="7"/>
        <v/>
      </c>
      <c r="D137" s="27"/>
      <c r="E137" s="41"/>
      <c r="F137" s="41"/>
      <c r="G137" s="42"/>
      <c r="H137" s="26"/>
      <c r="I137" s="29" t="str">
        <f>IF(AND(NOT(ISERROR(MATCH(G137,Condiciones!$F$4:$F$69,0))),NOT(ISERROR(MATCH(F137,Condiciones!$D$4:$D$15,0)))),"Si","")</f>
        <v/>
      </c>
      <c r="J137" s="49" t="str">
        <f t="shared" si="5"/>
        <v/>
      </c>
      <c r="K137" s="50" t="str">
        <f t="shared" si="10"/>
        <v/>
      </c>
      <c r="L137" s="2"/>
      <c r="M137" s="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>
        <f t="shared" si="8"/>
        <v>126</v>
      </c>
      <c r="C138" s="25" t="str">
        <f t="shared" si="7"/>
        <v/>
      </c>
      <c r="D138" s="27"/>
      <c r="E138" s="41"/>
      <c r="F138" s="41"/>
      <c r="G138" s="42"/>
      <c r="H138" s="26"/>
      <c r="I138" s="29" t="str">
        <f>IF(AND(NOT(ISERROR(MATCH(G138,Condiciones!$F$4:$F$69,0))),NOT(ISERROR(MATCH(F138,Condiciones!$D$4:$D$15,0)))),"Si","")</f>
        <v/>
      </c>
      <c r="J138" s="49" t="str">
        <f t="shared" si="5"/>
        <v/>
      </c>
      <c r="K138" s="50" t="str">
        <f t="shared" si="10"/>
        <v/>
      </c>
      <c r="L138" s="2"/>
      <c r="M138" s="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>
        <f t="shared" si="8"/>
        <v>127</v>
      </c>
      <c r="C139" s="25" t="str">
        <f t="shared" si="7"/>
        <v/>
      </c>
      <c r="D139" s="27"/>
      <c r="E139" s="41"/>
      <c r="F139" s="41"/>
      <c r="G139" s="42"/>
      <c r="H139" s="26"/>
      <c r="I139" s="29" t="str">
        <f>IF(AND(NOT(ISERROR(MATCH(G139,Condiciones!$F$4:$F$69,0))),NOT(ISERROR(MATCH(F139,Condiciones!$D$4:$D$15,0)))),"Si","")</f>
        <v/>
      </c>
      <c r="J139" s="49" t="str">
        <f t="shared" si="5"/>
        <v/>
      </c>
      <c r="K139" s="50" t="str">
        <f t="shared" si="10"/>
        <v/>
      </c>
      <c r="L139" s="2"/>
      <c r="M139" s="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>
        <f t="shared" si="8"/>
        <v>128</v>
      </c>
      <c r="C140" s="25" t="str">
        <f t="shared" si="7"/>
        <v/>
      </c>
      <c r="D140" s="27"/>
      <c r="E140" s="41"/>
      <c r="F140" s="41"/>
      <c r="G140" s="42"/>
      <c r="H140" s="26"/>
      <c r="I140" s="29" t="str">
        <f>IF(AND(NOT(ISERROR(MATCH(G140,Condiciones!$F$4:$F$69,0))),NOT(ISERROR(MATCH(F140,Condiciones!$D$4:$D$15,0)))),"Si","")</f>
        <v/>
      </c>
      <c r="J140" s="49" t="str">
        <f t="shared" si="5"/>
        <v/>
      </c>
      <c r="K140" s="50" t="str">
        <f t="shared" si="10"/>
        <v/>
      </c>
      <c r="L140" s="2"/>
      <c r="M140" s="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>
        <f t="shared" si="8"/>
        <v>129</v>
      </c>
      <c r="C141" s="25" t="str">
        <f t="shared" si="7"/>
        <v/>
      </c>
      <c r="D141" s="27"/>
      <c r="E141" s="41"/>
      <c r="F141" s="41"/>
      <c r="G141" s="42"/>
      <c r="H141" s="26"/>
      <c r="I141" s="29" t="str">
        <f>IF(AND(NOT(ISERROR(MATCH(G141,Condiciones!$F$4:$F$69,0))),NOT(ISERROR(MATCH(F141,Condiciones!$D$4:$D$15,0)))),"Si","")</f>
        <v/>
      </c>
      <c r="J141" s="49" t="str">
        <f t="shared" ref="J141:J204" si="11">+IF(OR(ISBLANK(D141),ISBLANK(E141),ISBLANK(F141),ISBLANK(G141),ISBLANK(H141)), "",H141*G141*F141*E141/1000000)</f>
        <v/>
      </c>
      <c r="K141" s="50" t="str">
        <f t="shared" si="10"/>
        <v/>
      </c>
      <c r="L141" s="2"/>
      <c r="M141" s="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>
        <f t="shared" si="8"/>
        <v>130</v>
      </c>
      <c r="C142" s="25" t="str">
        <f t="shared" si="7"/>
        <v/>
      </c>
      <c r="D142" s="27"/>
      <c r="E142" s="41"/>
      <c r="F142" s="41"/>
      <c r="G142" s="42"/>
      <c r="H142" s="26"/>
      <c r="I142" s="29" t="str">
        <f>IF(AND(NOT(ISERROR(MATCH(G142,Condiciones!$F$4:$F$69,0))),NOT(ISERROR(MATCH(F142,Condiciones!$D$4:$D$15,0)))),"Si","")</f>
        <v/>
      </c>
      <c r="J142" s="49" t="str">
        <f t="shared" si="11"/>
        <v/>
      </c>
      <c r="K142" s="50" t="str">
        <f t="shared" si="10"/>
        <v/>
      </c>
      <c r="L142" s="2"/>
      <c r="M142" s="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>
        <f t="shared" si="8"/>
        <v>131</v>
      </c>
      <c r="C143" s="25" t="str">
        <f t="shared" si="7"/>
        <v/>
      </c>
      <c r="D143" s="27"/>
      <c r="E143" s="41"/>
      <c r="F143" s="41"/>
      <c r="G143" s="42"/>
      <c r="H143" s="26"/>
      <c r="I143" s="29" t="str">
        <f>IF(AND(NOT(ISERROR(MATCH(G143,Condiciones!$F$4:$F$69,0))),NOT(ISERROR(MATCH(F143,Condiciones!$D$4:$D$15,0)))),"Si","")</f>
        <v/>
      </c>
      <c r="J143" s="49" t="str">
        <f t="shared" si="11"/>
        <v/>
      </c>
      <c r="K143" s="50" t="str">
        <f t="shared" si="10"/>
        <v/>
      </c>
      <c r="L143" s="2"/>
      <c r="M143" s="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>
        <f t="shared" si="8"/>
        <v>132</v>
      </c>
      <c r="C144" s="25" t="str">
        <f t="shared" ref="C144:C207" si="12">IF(OR(ISBLANK(D144),ISBLANK(E144),ISBLANK(F144),ISBLANK(G144),ISBLANK(H144)),"",B144)</f>
        <v/>
      </c>
      <c r="D144" s="27"/>
      <c r="E144" s="41"/>
      <c r="F144" s="41"/>
      <c r="G144" s="42"/>
      <c r="H144" s="26"/>
      <c r="I144" s="29" t="str">
        <f>IF(AND(NOT(ISERROR(MATCH(G144,Condiciones!$F$4:$F$69,0))),NOT(ISERROR(MATCH(F144,Condiciones!$D$4:$D$15,0)))),"Si","")</f>
        <v/>
      </c>
      <c r="J144" s="49" t="str">
        <f t="shared" si="11"/>
        <v/>
      </c>
      <c r="K144" s="50" t="str">
        <f t="shared" si="10"/>
        <v/>
      </c>
      <c r="L144" s="2"/>
      <c r="M144" s="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>
        <f t="shared" ref="B145:B208" si="13">B144+1</f>
        <v>133</v>
      </c>
      <c r="C145" s="25" t="str">
        <f t="shared" si="12"/>
        <v/>
      </c>
      <c r="D145" s="27"/>
      <c r="E145" s="41"/>
      <c r="F145" s="41"/>
      <c r="G145" s="42"/>
      <c r="H145" s="26"/>
      <c r="I145" s="29" t="str">
        <f>IF(AND(NOT(ISERROR(MATCH(G145,Condiciones!$F$4:$F$69,0))),NOT(ISERROR(MATCH(F145,Condiciones!$D$4:$D$15,0)))),"Si","")</f>
        <v/>
      </c>
      <c r="J145" s="49" t="str">
        <f t="shared" si="11"/>
        <v/>
      </c>
      <c r="K145" s="50" t="str">
        <f t="shared" si="10"/>
        <v/>
      </c>
      <c r="L145" s="2"/>
      <c r="M145" s="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>
        <f t="shared" si="13"/>
        <v>134</v>
      </c>
      <c r="C146" s="25" t="str">
        <f t="shared" si="12"/>
        <v/>
      </c>
      <c r="D146" s="27"/>
      <c r="E146" s="41"/>
      <c r="F146" s="41"/>
      <c r="G146" s="42"/>
      <c r="H146" s="26"/>
      <c r="I146" s="29" t="str">
        <f>IF(AND(NOT(ISERROR(MATCH(G146,Condiciones!$F$4:$F$69,0))),NOT(ISERROR(MATCH(F146,Condiciones!$D$4:$D$15,0)))),"Si","")</f>
        <v/>
      </c>
      <c r="J146" s="49" t="str">
        <f t="shared" si="11"/>
        <v/>
      </c>
      <c r="K146" s="50" t="str">
        <f t="shared" si="10"/>
        <v/>
      </c>
      <c r="L146" s="2"/>
      <c r="M146" s="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>
        <f t="shared" si="13"/>
        <v>135</v>
      </c>
      <c r="C147" s="25" t="str">
        <f t="shared" si="12"/>
        <v/>
      </c>
      <c r="D147" s="27"/>
      <c r="E147" s="41"/>
      <c r="F147" s="41"/>
      <c r="G147" s="42"/>
      <c r="H147" s="26"/>
      <c r="I147" s="29" t="str">
        <f>IF(AND(NOT(ISERROR(MATCH(G147,Condiciones!$F$4:$F$69,0))),NOT(ISERROR(MATCH(F147,Condiciones!$D$4:$D$15,0)))),"Si","")</f>
        <v/>
      </c>
      <c r="J147" s="49" t="str">
        <f t="shared" si="11"/>
        <v/>
      </c>
      <c r="K147" s="50" t="str">
        <f t="shared" si="10"/>
        <v/>
      </c>
      <c r="L147" s="2"/>
      <c r="M147" s="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>
        <f t="shared" si="13"/>
        <v>136</v>
      </c>
      <c r="C148" s="25" t="str">
        <f t="shared" si="12"/>
        <v/>
      </c>
      <c r="D148" s="27"/>
      <c r="E148" s="41"/>
      <c r="F148" s="41"/>
      <c r="G148" s="42"/>
      <c r="H148" s="26"/>
      <c r="I148" s="29" t="str">
        <f>IF(AND(NOT(ISERROR(MATCH(G148,Condiciones!$F$4:$F$69,0))),NOT(ISERROR(MATCH(F148,Condiciones!$D$4:$D$15,0)))),"Si","")</f>
        <v/>
      </c>
      <c r="J148" s="49" t="str">
        <f t="shared" si="11"/>
        <v/>
      </c>
      <c r="K148" s="50" t="str">
        <f t="shared" si="10"/>
        <v/>
      </c>
      <c r="L148" s="2"/>
      <c r="M148" s="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>
        <f t="shared" si="13"/>
        <v>137</v>
      </c>
      <c r="C149" s="25" t="str">
        <f t="shared" si="12"/>
        <v/>
      </c>
      <c r="D149" s="27"/>
      <c r="E149" s="41"/>
      <c r="F149" s="41"/>
      <c r="G149" s="42"/>
      <c r="H149" s="26"/>
      <c r="I149" s="29" t="str">
        <f>IF(AND(NOT(ISERROR(MATCH(G149,Condiciones!$F$4:$F$69,0))),NOT(ISERROR(MATCH(F149,Condiciones!$D$4:$D$15,0)))),"Si","")</f>
        <v/>
      </c>
      <c r="J149" s="49" t="str">
        <f t="shared" si="11"/>
        <v/>
      </c>
      <c r="K149" s="50" t="str">
        <f t="shared" si="10"/>
        <v/>
      </c>
      <c r="L149" s="2"/>
      <c r="M149" s="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>
        <f t="shared" si="13"/>
        <v>138</v>
      </c>
      <c r="C150" s="25" t="str">
        <f t="shared" si="12"/>
        <v/>
      </c>
      <c r="D150" s="27"/>
      <c r="E150" s="41"/>
      <c r="F150" s="41"/>
      <c r="G150" s="42"/>
      <c r="H150" s="26"/>
      <c r="I150" s="29" t="str">
        <f>IF(AND(NOT(ISERROR(MATCH(G150,Condiciones!$F$4:$F$69,0))),NOT(ISERROR(MATCH(F150,Condiciones!$D$4:$D$15,0)))),"Si","")</f>
        <v/>
      </c>
      <c r="J150" s="49" t="str">
        <f t="shared" si="11"/>
        <v/>
      </c>
      <c r="K150" s="50" t="str">
        <f t="shared" si="10"/>
        <v/>
      </c>
      <c r="L150" s="2"/>
      <c r="M150" s="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>
        <f t="shared" si="13"/>
        <v>139</v>
      </c>
      <c r="C151" s="25" t="str">
        <f t="shared" si="12"/>
        <v/>
      </c>
      <c r="D151" s="27"/>
      <c r="E151" s="41"/>
      <c r="F151" s="41"/>
      <c r="G151" s="42"/>
      <c r="H151" s="26"/>
      <c r="I151" s="29" t="str">
        <f>IF(AND(NOT(ISERROR(MATCH(G151,Condiciones!$F$4:$F$69,0))),NOT(ISERROR(MATCH(F151,Condiciones!$D$4:$D$15,0)))),"Si","")</f>
        <v/>
      </c>
      <c r="J151" s="49" t="str">
        <f t="shared" si="11"/>
        <v/>
      </c>
      <c r="K151" s="50" t="str">
        <f t="shared" si="10"/>
        <v/>
      </c>
      <c r="L151" s="2"/>
      <c r="M151" s="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>
        <f t="shared" si="13"/>
        <v>140</v>
      </c>
      <c r="C152" s="25" t="str">
        <f t="shared" si="12"/>
        <v/>
      </c>
      <c r="D152" s="27"/>
      <c r="E152" s="41"/>
      <c r="F152" s="41"/>
      <c r="G152" s="42"/>
      <c r="H152" s="26"/>
      <c r="I152" s="29" t="str">
        <f>IF(AND(NOT(ISERROR(MATCH(G152,Condiciones!$F$4:$F$69,0))),NOT(ISERROR(MATCH(F152,Condiciones!$D$4:$D$15,0)))),"Si","")</f>
        <v/>
      </c>
      <c r="J152" s="49" t="str">
        <f t="shared" si="11"/>
        <v/>
      </c>
      <c r="K152" s="50" t="str">
        <f t="shared" ref="K152:K183" si="14">+IF(OR(ISBLANK(D152),ISBLANK(E152),ISBLANK(F152),ISBLANK(G152),ISBLANK(H152)), "",(F152/1000*G152/1000*2+H152*G152/1000*2+H152*F152/1000*2)*E152)</f>
        <v/>
      </c>
      <c r="L152" s="2"/>
      <c r="M152" s="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>
        <f t="shared" si="13"/>
        <v>141</v>
      </c>
      <c r="C153" s="25" t="str">
        <f t="shared" si="12"/>
        <v/>
      </c>
      <c r="D153" s="27"/>
      <c r="E153" s="41"/>
      <c r="F153" s="41"/>
      <c r="G153" s="42"/>
      <c r="H153" s="26"/>
      <c r="I153" s="29" t="str">
        <f>IF(AND(NOT(ISERROR(MATCH(G153,Condiciones!$F$4:$F$69,0))),NOT(ISERROR(MATCH(F153,Condiciones!$D$4:$D$15,0)))),"Si","")</f>
        <v/>
      </c>
      <c r="J153" s="49" t="str">
        <f t="shared" si="11"/>
        <v/>
      </c>
      <c r="K153" s="50" t="str">
        <f t="shared" si="14"/>
        <v/>
      </c>
      <c r="L153" s="2"/>
      <c r="M153" s="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>
        <f t="shared" si="13"/>
        <v>142</v>
      </c>
      <c r="C154" s="25" t="str">
        <f t="shared" si="12"/>
        <v/>
      </c>
      <c r="D154" s="27"/>
      <c r="E154" s="41"/>
      <c r="F154" s="41"/>
      <c r="G154" s="42"/>
      <c r="H154" s="26"/>
      <c r="I154" s="29" t="str">
        <f>IF(AND(NOT(ISERROR(MATCH(G154,Condiciones!$F$4:$F$69,0))),NOT(ISERROR(MATCH(F154,Condiciones!$D$4:$D$15,0)))),"Si","")</f>
        <v/>
      </c>
      <c r="J154" s="49" t="str">
        <f t="shared" si="11"/>
        <v/>
      </c>
      <c r="K154" s="50" t="str">
        <f t="shared" si="14"/>
        <v/>
      </c>
      <c r="L154" s="2"/>
      <c r="M154" s="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>
        <f t="shared" si="13"/>
        <v>143</v>
      </c>
      <c r="C155" s="25" t="str">
        <f t="shared" si="12"/>
        <v/>
      </c>
      <c r="D155" s="27"/>
      <c r="E155" s="41"/>
      <c r="F155" s="41"/>
      <c r="G155" s="42"/>
      <c r="H155" s="26"/>
      <c r="I155" s="29" t="str">
        <f>IF(AND(NOT(ISERROR(MATCH(G155,Condiciones!$F$4:$F$69,0))),NOT(ISERROR(MATCH(F155,Condiciones!$D$4:$D$15,0)))),"Si","")</f>
        <v/>
      </c>
      <c r="J155" s="49" t="str">
        <f t="shared" si="11"/>
        <v/>
      </c>
      <c r="K155" s="50" t="str">
        <f t="shared" si="14"/>
        <v/>
      </c>
      <c r="L155" s="2"/>
      <c r="M155" s="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>
        <f t="shared" si="13"/>
        <v>144</v>
      </c>
      <c r="C156" s="25" t="str">
        <f t="shared" si="12"/>
        <v/>
      </c>
      <c r="D156" s="27"/>
      <c r="E156" s="41"/>
      <c r="F156" s="41"/>
      <c r="G156" s="42"/>
      <c r="H156" s="26"/>
      <c r="I156" s="29" t="str">
        <f>IF(AND(NOT(ISERROR(MATCH(G156,Condiciones!$F$4:$F$69,0))),NOT(ISERROR(MATCH(F156,Condiciones!$D$4:$D$15,0)))),"Si","")</f>
        <v/>
      </c>
      <c r="J156" s="49" t="str">
        <f t="shared" si="11"/>
        <v/>
      </c>
      <c r="K156" s="50" t="str">
        <f t="shared" si="14"/>
        <v/>
      </c>
      <c r="L156" s="2"/>
      <c r="M156" s="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>
        <f t="shared" si="13"/>
        <v>145</v>
      </c>
      <c r="C157" s="25" t="str">
        <f t="shared" si="12"/>
        <v/>
      </c>
      <c r="D157" s="27"/>
      <c r="E157" s="41"/>
      <c r="F157" s="41"/>
      <c r="G157" s="42"/>
      <c r="H157" s="26"/>
      <c r="I157" s="29" t="str">
        <f>IF(AND(NOT(ISERROR(MATCH(G157,Condiciones!$F$4:$F$69,0))),NOT(ISERROR(MATCH(F157,Condiciones!$D$4:$D$15,0)))),"Si","")</f>
        <v/>
      </c>
      <c r="J157" s="49" t="str">
        <f t="shared" si="11"/>
        <v/>
      </c>
      <c r="K157" s="50" t="str">
        <f t="shared" si="14"/>
        <v/>
      </c>
      <c r="L157" s="2"/>
      <c r="M157" s="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>
        <f t="shared" si="13"/>
        <v>146</v>
      </c>
      <c r="C158" s="25" t="str">
        <f t="shared" si="12"/>
        <v/>
      </c>
      <c r="D158" s="27"/>
      <c r="E158" s="41"/>
      <c r="F158" s="41"/>
      <c r="G158" s="42"/>
      <c r="H158" s="26"/>
      <c r="I158" s="29" t="str">
        <f>IF(AND(NOT(ISERROR(MATCH(G158,Condiciones!$F$4:$F$69,0))),NOT(ISERROR(MATCH(F158,Condiciones!$D$4:$D$15,0)))),"Si","")</f>
        <v/>
      </c>
      <c r="J158" s="49" t="str">
        <f t="shared" si="11"/>
        <v/>
      </c>
      <c r="K158" s="50" t="str">
        <f t="shared" si="14"/>
        <v/>
      </c>
      <c r="L158" s="2"/>
      <c r="M158" s="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>
        <f t="shared" si="13"/>
        <v>147</v>
      </c>
      <c r="C159" s="25" t="str">
        <f t="shared" si="12"/>
        <v/>
      </c>
      <c r="D159" s="27"/>
      <c r="E159" s="41"/>
      <c r="F159" s="41"/>
      <c r="G159" s="42"/>
      <c r="H159" s="26"/>
      <c r="I159" s="29" t="str">
        <f>IF(AND(NOT(ISERROR(MATCH(G159,Condiciones!$F$4:$F$69,0))),NOT(ISERROR(MATCH(F159,Condiciones!$D$4:$D$15,0)))),"Si","")</f>
        <v/>
      </c>
      <c r="J159" s="49" t="str">
        <f t="shared" si="11"/>
        <v/>
      </c>
      <c r="K159" s="50" t="str">
        <f t="shared" si="14"/>
        <v/>
      </c>
      <c r="L159" s="2"/>
      <c r="M159" s="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>
        <f t="shared" si="13"/>
        <v>148</v>
      </c>
      <c r="C160" s="25" t="str">
        <f t="shared" si="12"/>
        <v/>
      </c>
      <c r="D160" s="27"/>
      <c r="E160" s="41"/>
      <c r="F160" s="41"/>
      <c r="G160" s="42"/>
      <c r="H160" s="26"/>
      <c r="I160" s="29" t="str">
        <f>IF(AND(NOT(ISERROR(MATCH(G160,Condiciones!$F$4:$F$69,0))),NOT(ISERROR(MATCH(F160,Condiciones!$D$4:$D$15,0)))),"Si","")</f>
        <v/>
      </c>
      <c r="J160" s="49" t="str">
        <f t="shared" si="11"/>
        <v/>
      </c>
      <c r="K160" s="50" t="str">
        <f t="shared" si="14"/>
        <v/>
      </c>
      <c r="L160" s="2"/>
      <c r="M160" s="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>
        <f t="shared" si="13"/>
        <v>149</v>
      </c>
      <c r="C161" s="25" t="str">
        <f t="shared" si="12"/>
        <v/>
      </c>
      <c r="D161" s="27"/>
      <c r="E161" s="41"/>
      <c r="F161" s="41"/>
      <c r="G161" s="42"/>
      <c r="H161" s="26"/>
      <c r="I161" s="29" t="str">
        <f>IF(AND(NOT(ISERROR(MATCH(G161,Condiciones!$F$4:$F$69,0))),NOT(ISERROR(MATCH(F161,Condiciones!$D$4:$D$15,0)))),"Si","")</f>
        <v/>
      </c>
      <c r="J161" s="49" t="str">
        <f t="shared" si="11"/>
        <v/>
      </c>
      <c r="K161" s="50" t="str">
        <f t="shared" si="14"/>
        <v/>
      </c>
      <c r="L161" s="2"/>
      <c r="M161" s="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>
        <f t="shared" si="13"/>
        <v>150</v>
      </c>
      <c r="C162" s="25" t="str">
        <f t="shared" si="12"/>
        <v/>
      </c>
      <c r="D162" s="27"/>
      <c r="E162" s="41"/>
      <c r="F162" s="41"/>
      <c r="G162" s="42"/>
      <c r="H162" s="26"/>
      <c r="I162" s="29" t="str">
        <f>IF(AND(NOT(ISERROR(MATCH(G162,Condiciones!$F$4:$F$69,0))),NOT(ISERROR(MATCH(F162,Condiciones!$D$4:$D$15,0)))),"Si","")</f>
        <v/>
      </c>
      <c r="J162" s="49" t="str">
        <f t="shared" si="11"/>
        <v/>
      </c>
      <c r="K162" s="50" t="str">
        <f t="shared" si="14"/>
        <v/>
      </c>
      <c r="L162" s="2"/>
      <c r="M162" s="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>
        <f t="shared" si="13"/>
        <v>151</v>
      </c>
      <c r="C163" s="25" t="str">
        <f t="shared" si="12"/>
        <v/>
      </c>
      <c r="D163" s="27"/>
      <c r="E163" s="41"/>
      <c r="F163" s="41"/>
      <c r="G163" s="42"/>
      <c r="H163" s="26"/>
      <c r="I163" s="29" t="str">
        <f>IF(AND(NOT(ISERROR(MATCH(G163,Condiciones!$F$4:$F$69,0))),NOT(ISERROR(MATCH(F163,Condiciones!$D$4:$D$15,0)))),"Si","")</f>
        <v/>
      </c>
      <c r="J163" s="49" t="str">
        <f t="shared" si="11"/>
        <v/>
      </c>
      <c r="K163" s="50" t="str">
        <f t="shared" si="14"/>
        <v/>
      </c>
      <c r="L163" s="2"/>
      <c r="M163" s="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>
        <f t="shared" si="13"/>
        <v>152</v>
      </c>
      <c r="C164" s="25" t="str">
        <f t="shared" si="12"/>
        <v/>
      </c>
      <c r="D164" s="27"/>
      <c r="E164" s="41"/>
      <c r="F164" s="41"/>
      <c r="G164" s="42"/>
      <c r="H164" s="26"/>
      <c r="I164" s="29" t="str">
        <f>IF(AND(NOT(ISERROR(MATCH(G164,Condiciones!$F$4:$F$69,0))),NOT(ISERROR(MATCH(F164,Condiciones!$D$4:$D$15,0)))),"Si","")</f>
        <v/>
      </c>
      <c r="J164" s="49" t="str">
        <f t="shared" si="11"/>
        <v/>
      </c>
      <c r="K164" s="50" t="str">
        <f t="shared" si="14"/>
        <v/>
      </c>
      <c r="L164" s="2"/>
      <c r="M164" s="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>
        <f t="shared" si="13"/>
        <v>153</v>
      </c>
      <c r="C165" s="25" t="str">
        <f t="shared" si="12"/>
        <v/>
      </c>
      <c r="D165" s="27"/>
      <c r="E165" s="41"/>
      <c r="F165" s="41"/>
      <c r="G165" s="42"/>
      <c r="H165" s="26"/>
      <c r="I165" s="29" t="str">
        <f>IF(AND(NOT(ISERROR(MATCH(G165,Condiciones!$F$4:$F$69,0))),NOT(ISERROR(MATCH(F165,Condiciones!$D$4:$D$15,0)))),"Si","")</f>
        <v/>
      </c>
      <c r="J165" s="49" t="str">
        <f t="shared" si="11"/>
        <v/>
      </c>
      <c r="K165" s="50" t="str">
        <f t="shared" si="14"/>
        <v/>
      </c>
      <c r="L165" s="2"/>
      <c r="M165" s="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>
        <f t="shared" si="13"/>
        <v>154</v>
      </c>
      <c r="C166" s="25" t="str">
        <f t="shared" si="12"/>
        <v/>
      </c>
      <c r="D166" s="27"/>
      <c r="E166" s="41"/>
      <c r="F166" s="41"/>
      <c r="G166" s="42"/>
      <c r="H166" s="26"/>
      <c r="I166" s="29" t="str">
        <f>IF(AND(NOT(ISERROR(MATCH(G166,Condiciones!$F$4:$F$69,0))),NOT(ISERROR(MATCH(F166,Condiciones!$D$4:$D$15,0)))),"Si","")</f>
        <v/>
      </c>
      <c r="J166" s="49" t="str">
        <f t="shared" si="11"/>
        <v/>
      </c>
      <c r="K166" s="50" t="str">
        <f t="shared" si="14"/>
        <v/>
      </c>
      <c r="L166" s="2"/>
      <c r="M166" s="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>
        <f t="shared" si="13"/>
        <v>155</v>
      </c>
      <c r="C167" s="25" t="str">
        <f t="shared" si="12"/>
        <v/>
      </c>
      <c r="D167" s="27"/>
      <c r="E167" s="41"/>
      <c r="F167" s="41"/>
      <c r="G167" s="42"/>
      <c r="H167" s="26"/>
      <c r="I167" s="29" t="str">
        <f>IF(AND(NOT(ISERROR(MATCH(G167,Condiciones!$F$4:$F$69,0))),NOT(ISERROR(MATCH(F167,Condiciones!$D$4:$D$15,0)))),"Si","")</f>
        <v/>
      </c>
      <c r="J167" s="49" t="str">
        <f t="shared" si="11"/>
        <v/>
      </c>
      <c r="K167" s="50" t="str">
        <f t="shared" si="14"/>
        <v/>
      </c>
      <c r="L167" s="2"/>
      <c r="M167" s="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>
        <f t="shared" si="13"/>
        <v>156</v>
      </c>
      <c r="C168" s="25" t="str">
        <f t="shared" si="12"/>
        <v/>
      </c>
      <c r="D168" s="27"/>
      <c r="E168" s="41"/>
      <c r="F168" s="41"/>
      <c r="G168" s="42"/>
      <c r="H168" s="26"/>
      <c r="I168" s="29" t="str">
        <f>IF(AND(NOT(ISERROR(MATCH(G168,Condiciones!$F$4:$F$69,0))),NOT(ISERROR(MATCH(F168,Condiciones!$D$4:$D$15,0)))),"Si","")</f>
        <v/>
      </c>
      <c r="J168" s="49" t="str">
        <f t="shared" si="11"/>
        <v/>
      </c>
      <c r="K168" s="50" t="str">
        <f t="shared" si="14"/>
        <v/>
      </c>
      <c r="L168" s="2"/>
      <c r="M168" s="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>
        <f t="shared" si="13"/>
        <v>157</v>
      </c>
      <c r="C169" s="25" t="str">
        <f t="shared" si="12"/>
        <v/>
      </c>
      <c r="D169" s="27"/>
      <c r="E169" s="41"/>
      <c r="F169" s="41"/>
      <c r="G169" s="42"/>
      <c r="H169" s="26"/>
      <c r="I169" s="29" t="str">
        <f>IF(AND(NOT(ISERROR(MATCH(G169,Condiciones!$F$4:$F$69,0))),NOT(ISERROR(MATCH(F169,Condiciones!$D$4:$D$15,0)))),"Si","")</f>
        <v/>
      </c>
      <c r="J169" s="49" t="str">
        <f t="shared" si="11"/>
        <v/>
      </c>
      <c r="K169" s="50" t="str">
        <f t="shared" si="14"/>
        <v/>
      </c>
      <c r="L169" s="2"/>
      <c r="M169" s="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>
        <f t="shared" si="13"/>
        <v>158</v>
      </c>
      <c r="C170" s="25" t="str">
        <f t="shared" si="12"/>
        <v/>
      </c>
      <c r="D170" s="27"/>
      <c r="E170" s="41"/>
      <c r="F170" s="41"/>
      <c r="G170" s="42"/>
      <c r="H170" s="26"/>
      <c r="I170" s="29" t="str">
        <f>IF(AND(NOT(ISERROR(MATCH(G170,Condiciones!$F$4:$F$69,0))),NOT(ISERROR(MATCH(F170,Condiciones!$D$4:$D$15,0)))),"Si","")</f>
        <v/>
      </c>
      <c r="J170" s="49" t="str">
        <f t="shared" si="11"/>
        <v/>
      </c>
      <c r="K170" s="50" t="str">
        <f t="shared" si="14"/>
        <v/>
      </c>
      <c r="L170" s="2"/>
      <c r="M170" s="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>
        <f t="shared" si="13"/>
        <v>159</v>
      </c>
      <c r="C171" s="25" t="str">
        <f t="shared" si="12"/>
        <v/>
      </c>
      <c r="D171" s="27"/>
      <c r="E171" s="41"/>
      <c r="F171" s="41"/>
      <c r="G171" s="42"/>
      <c r="H171" s="26"/>
      <c r="I171" s="29" t="str">
        <f>IF(AND(NOT(ISERROR(MATCH(G171,Condiciones!$F$4:$F$69,0))),NOT(ISERROR(MATCH(F171,Condiciones!$D$4:$D$15,0)))),"Si","")</f>
        <v/>
      </c>
      <c r="J171" s="49" t="str">
        <f t="shared" si="11"/>
        <v/>
      </c>
      <c r="K171" s="50" t="str">
        <f t="shared" si="14"/>
        <v/>
      </c>
      <c r="L171" s="2"/>
      <c r="M171" s="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>
        <f t="shared" si="13"/>
        <v>160</v>
      </c>
      <c r="C172" s="25" t="str">
        <f t="shared" si="12"/>
        <v/>
      </c>
      <c r="D172" s="27"/>
      <c r="E172" s="41"/>
      <c r="F172" s="41"/>
      <c r="G172" s="42"/>
      <c r="H172" s="26"/>
      <c r="I172" s="29" t="str">
        <f>IF(AND(NOT(ISERROR(MATCH(G172,Condiciones!$F$4:$F$69,0))),NOT(ISERROR(MATCH(F172,Condiciones!$D$4:$D$15,0)))),"Si","")</f>
        <v/>
      </c>
      <c r="J172" s="49" t="str">
        <f t="shared" si="11"/>
        <v/>
      </c>
      <c r="K172" s="50" t="str">
        <f t="shared" si="14"/>
        <v/>
      </c>
      <c r="L172" s="2"/>
      <c r="M172" s="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>
        <f t="shared" si="13"/>
        <v>161</v>
      </c>
      <c r="C173" s="25" t="str">
        <f t="shared" si="12"/>
        <v/>
      </c>
      <c r="D173" s="27"/>
      <c r="E173" s="41"/>
      <c r="F173" s="41"/>
      <c r="G173" s="42"/>
      <c r="H173" s="26"/>
      <c r="I173" s="29" t="str">
        <f>IF(AND(NOT(ISERROR(MATCH(G173,Condiciones!$F$4:$F$69,0))),NOT(ISERROR(MATCH(F173,Condiciones!$D$4:$D$15,0)))),"Si","")</f>
        <v/>
      </c>
      <c r="J173" s="49" t="str">
        <f t="shared" si="11"/>
        <v/>
      </c>
      <c r="K173" s="50" t="str">
        <f t="shared" si="14"/>
        <v/>
      </c>
      <c r="L173" s="2"/>
      <c r="M173" s="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>
        <f t="shared" si="13"/>
        <v>162</v>
      </c>
      <c r="C174" s="25" t="str">
        <f t="shared" si="12"/>
        <v/>
      </c>
      <c r="D174" s="27"/>
      <c r="E174" s="41"/>
      <c r="F174" s="41"/>
      <c r="G174" s="42"/>
      <c r="H174" s="26"/>
      <c r="I174" s="29" t="str">
        <f>IF(AND(NOT(ISERROR(MATCH(G174,Condiciones!$F$4:$F$69,0))),NOT(ISERROR(MATCH(F174,Condiciones!$D$4:$D$15,0)))),"Si","")</f>
        <v/>
      </c>
      <c r="J174" s="49" t="str">
        <f t="shared" si="11"/>
        <v/>
      </c>
      <c r="K174" s="50" t="str">
        <f t="shared" si="14"/>
        <v/>
      </c>
      <c r="L174" s="2"/>
      <c r="M174" s="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>
        <f t="shared" si="13"/>
        <v>163</v>
      </c>
      <c r="C175" s="25" t="str">
        <f t="shared" si="12"/>
        <v/>
      </c>
      <c r="D175" s="27"/>
      <c r="E175" s="41"/>
      <c r="F175" s="41"/>
      <c r="G175" s="42"/>
      <c r="H175" s="26"/>
      <c r="I175" s="29" t="str">
        <f>IF(AND(NOT(ISERROR(MATCH(G175,Condiciones!$F$4:$F$69,0))),NOT(ISERROR(MATCH(F175,Condiciones!$D$4:$D$15,0)))),"Si","")</f>
        <v/>
      </c>
      <c r="J175" s="49" t="str">
        <f t="shared" si="11"/>
        <v/>
      </c>
      <c r="K175" s="50" t="str">
        <f t="shared" si="14"/>
        <v/>
      </c>
      <c r="L175" s="2"/>
      <c r="M175" s="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>
        <f t="shared" si="13"/>
        <v>164</v>
      </c>
      <c r="C176" s="25" t="str">
        <f t="shared" si="12"/>
        <v/>
      </c>
      <c r="D176" s="27"/>
      <c r="E176" s="41"/>
      <c r="F176" s="41"/>
      <c r="G176" s="42"/>
      <c r="H176" s="26"/>
      <c r="I176" s="29" t="str">
        <f>IF(AND(NOT(ISERROR(MATCH(G176,Condiciones!$F$4:$F$69,0))),NOT(ISERROR(MATCH(F176,Condiciones!$D$4:$D$15,0)))),"Si","")</f>
        <v/>
      </c>
      <c r="J176" s="49" t="str">
        <f t="shared" si="11"/>
        <v/>
      </c>
      <c r="K176" s="50" t="str">
        <f t="shared" si="14"/>
        <v/>
      </c>
      <c r="L176" s="2"/>
      <c r="M176" s="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>
        <f t="shared" si="13"/>
        <v>165</v>
      </c>
      <c r="C177" s="25" t="str">
        <f t="shared" si="12"/>
        <v/>
      </c>
      <c r="D177" s="27"/>
      <c r="E177" s="41"/>
      <c r="F177" s="41"/>
      <c r="G177" s="42"/>
      <c r="H177" s="26"/>
      <c r="I177" s="29" t="str">
        <f>IF(AND(NOT(ISERROR(MATCH(G177,Condiciones!$F$4:$F$69,0))),NOT(ISERROR(MATCH(F177,Condiciones!$D$4:$D$15,0)))),"Si","")</f>
        <v/>
      </c>
      <c r="J177" s="49" t="str">
        <f t="shared" si="11"/>
        <v/>
      </c>
      <c r="K177" s="50" t="str">
        <f t="shared" si="14"/>
        <v/>
      </c>
      <c r="L177" s="2"/>
      <c r="M177" s="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>
        <f t="shared" si="13"/>
        <v>166</v>
      </c>
      <c r="C178" s="25" t="str">
        <f t="shared" si="12"/>
        <v/>
      </c>
      <c r="D178" s="27"/>
      <c r="E178" s="41"/>
      <c r="F178" s="41"/>
      <c r="G178" s="42"/>
      <c r="H178" s="26"/>
      <c r="I178" s="29" t="str">
        <f>IF(AND(NOT(ISERROR(MATCH(G178,Condiciones!$F$4:$F$69,0))),NOT(ISERROR(MATCH(F178,Condiciones!$D$4:$D$15,0)))),"Si","")</f>
        <v/>
      </c>
      <c r="J178" s="49" t="str">
        <f t="shared" si="11"/>
        <v/>
      </c>
      <c r="K178" s="50" t="str">
        <f t="shared" si="14"/>
        <v/>
      </c>
      <c r="L178" s="2"/>
      <c r="M178" s="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>
        <f t="shared" si="13"/>
        <v>167</v>
      </c>
      <c r="C179" s="25" t="str">
        <f t="shared" si="12"/>
        <v/>
      </c>
      <c r="D179" s="27"/>
      <c r="E179" s="41"/>
      <c r="F179" s="41"/>
      <c r="G179" s="42"/>
      <c r="H179" s="26"/>
      <c r="I179" s="29" t="str">
        <f>IF(AND(NOT(ISERROR(MATCH(G179,Condiciones!$F$4:$F$69,0))),NOT(ISERROR(MATCH(F179,Condiciones!$D$4:$D$15,0)))),"Si","")</f>
        <v/>
      </c>
      <c r="J179" s="49" t="str">
        <f t="shared" si="11"/>
        <v/>
      </c>
      <c r="K179" s="50" t="str">
        <f t="shared" si="14"/>
        <v/>
      </c>
      <c r="L179" s="2"/>
      <c r="M179" s="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>
        <f t="shared" si="13"/>
        <v>168</v>
      </c>
      <c r="C180" s="25" t="str">
        <f t="shared" si="12"/>
        <v/>
      </c>
      <c r="D180" s="27"/>
      <c r="E180" s="41"/>
      <c r="F180" s="41"/>
      <c r="G180" s="42"/>
      <c r="H180" s="26"/>
      <c r="I180" s="29" t="str">
        <f>IF(AND(NOT(ISERROR(MATCH(G180,Condiciones!$F$4:$F$69,0))),NOT(ISERROR(MATCH(F180,Condiciones!$D$4:$D$15,0)))),"Si","")</f>
        <v/>
      </c>
      <c r="J180" s="49" t="str">
        <f t="shared" si="11"/>
        <v/>
      </c>
      <c r="K180" s="50" t="str">
        <f t="shared" si="14"/>
        <v/>
      </c>
      <c r="L180" s="2"/>
      <c r="M180" s="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>
        <f t="shared" si="13"/>
        <v>169</v>
      </c>
      <c r="C181" s="25" t="str">
        <f t="shared" si="12"/>
        <v/>
      </c>
      <c r="D181" s="27"/>
      <c r="E181" s="41"/>
      <c r="F181" s="41"/>
      <c r="G181" s="42"/>
      <c r="H181" s="26"/>
      <c r="I181" s="29" t="str">
        <f>IF(AND(NOT(ISERROR(MATCH(G181,Condiciones!$F$4:$F$69,0))),NOT(ISERROR(MATCH(F181,Condiciones!$D$4:$D$15,0)))),"Si","")</f>
        <v/>
      </c>
      <c r="J181" s="49" t="str">
        <f t="shared" si="11"/>
        <v/>
      </c>
      <c r="K181" s="50" t="str">
        <f t="shared" si="14"/>
        <v/>
      </c>
      <c r="L181" s="2"/>
      <c r="M181" s="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>
        <f t="shared" si="13"/>
        <v>170</v>
      </c>
      <c r="C182" s="25" t="str">
        <f t="shared" si="12"/>
        <v/>
      </c>
      <c r="D182" s="27"/>
      <c r="E182" s="41"/>
      <c r="F182" s="41"/>
      <c r="G182" s="42"/>
      <c r="H182" s="26"/>
      <c r="I182" s="29" t="str">
        <f>IF(AND(NOT(ISERROR(MATCH(G182,Condiciones!$F$4:$F$69,0))),NOT(ISERROR(MATCH(F182,Condiciones!$D$4:$D$15,0)))),"Si","")</f>
        <v/>
      </c>
      <c r="J182" s="49" t="str">
        <f t="shared" si="11"/>
        <v/>
      </c>
      <c r="K182" s="50" t="str">
        <f t="shared" si="14"/>
        <v/>
      </c>
      <c r="L182" s="2"/>
      <c r="M182" s="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>
        <f t="shared" si="13"/>
        <v>171</v>
      </c>
      <c r="C183" s="25" t="str">
        <f t="shared" si="12"/>
        <v/>
      </c>
      <c r="D183" s="27"/>
      <c r="E183" s="41"/>
      <c r="F183" s="41"/>
      <c r="G183" s="42"/>
      <c r="H183" s="26"/>
      <c r="I183" s="29" t="str">
        <f>IF(AND(NOT(ISERROR(MATCH(G183,Condiciones!$F$4:$F$69,0))),NOT(ISERROR(MATCH(F183,Condiciones!$D$4:$D$15,0)))),"Si","")</f>
        <v/>
      </c>
      <c r="J183" s="49" t="str">
        <f t="shared" si="11"/>
        <v/>
      </c>
      <c r="K183" s="50" t="str">
        <f t="shared" si="14"/>
        <v/>
      </c>
      <c r="L183" s="2"/>
      <c r="M183" s="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>
        <f t="shared" si="13"/>
        <v>172</v>
      </c>
      <c r="C184" s="25" t="str">
        <f t="shared" si="12"/>
        <v/>
      </c>
      <c r="D184" s="27"/>
      <c r="E184" s="41"/>
      <c r="F184" s="41"/>
      <c r="G184" s="42"/>
      <c r="H184" s="26"/>
      <c r="I184" s="29" t="str">
        <f>IF(AND(NOT(ISERROR(MATCH(G184,Condiciones!$F$4:$F$69,0))),NOT(ISERROR(MATCH(F184,Condiciones!$D$4:$D$15,0)))),"Si","")</f>
        <v/>
      </c>
      <c r="J184" s="49" t="str">
        <f t="shared" si="11"/>
        <v/>
      </c>
      <c r="K184" s="50" t="str">
        <f t="shared" ref="K184:K215" si="15">+IF(OR(ISBLANK(D184),ISBLANK(E184),ISBLANK(F184),ISBLANK(G184),ISBLANK(H184)), "",(F184/1000*G184/1000*2+H184*G184/1000*2+H184*F184/1000*2)*E184)</f>
        <v/>
      </c>
      <c r="L184" s="2"/>
      <c r="M184" s="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>
        <f t="shared" si="13"/>
        <v>173</v>
      </c>
      <c r="C185" s="25" t="str">
        <f t="shared" si="12"/>
        <v/>
      </c>
      <c r="D185" s="27"/>
      <c r="E185" s="41"/>
      <c r="F185" s="41"/>
      <c r="G185" s="42"/>
      <c r="H185" s="26"/>
      <c r="I185" s="29" t="str">
        <f>IF(AND(NOT(ISERROR(MATCH(G185,Condiciones!$F$4:$F$69,0))),NOT(ISERROR(MATCH(F185,Condiciones!$D$4:$D$15,0)))),"Si","")</f>
        <v/>
      </c>
      <c r="J185" s="49" t="str">
        <f t="shared" si="11"/>
        <v/>
      </c>
      <c r="K185" s="50" t="str">
        <f t="shared" si="15"/>
        <v/>
      </c>
      <c r="L185" s="2"/>
      <c r="M185" s="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>
        <f t="shared" si="13"/>
        <v>174</v>
      </c>
      <c r="C186" s="25" t="str">
        <f t="shared" si="12"/>
        <v/>
      </c>
      <c r="D186" s="27"/>
      <c r="E186" s="41"/>
      <c r="F186" s="41"/>
      <c r="G186" s="42"/>
      <c r="H186" s="26"/>
      <c r="I186" s="29" t="str">
        <f>IF(AND(NOT(ISERROR(MATCH(G186,Condiciones!$F$4:$F$69,0))),NOT(ISERROR(MATCH(F186,Condiciones!$D$4:$D$15,0)))),"Si","")</f>
        <v/>
      </c>
      <c r="J186" s="49" t="str">
        <f t="shared" si="11"/>
        <v/>
      </c>
      <c r="K186" s="50" t="str">
        <f t="shared" si="15"/>
        <v/>
      </c>
      <c r="L186" s="2"/>
      <c r="M186" s="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>
        <f t="shared" si="13"/>
        <v>175</v>
      </c>
      <c r="C187" s="25" t="str">
        <f t="shared" si="12"/>
        <v/>
      </c>
      <c r="D187" s="27"/>
      <c r="E187" s="41"/>
      <c r="F187" s="41"/>
      <c r="G187" s="42"/>
      <c r="H187" s="26"/>
      <c r="I187" s="29" t="str">
        <f>IF(AND(NOT(ISERROR(MATCH(G187,Condiciones!$F$4:$F$69,0))),NOT(ISERROR(MATCH(F187,Condiciones!$D$4:$D$15,0)))),"Si","")</f>
        <v/>
      </c>
      <c r="J187" s="49" t="str">
        <f t="shared" si="11"/>
        <v/>
      </c>
      <c r="K187" s="50" t="str">
        <f t="shared" si="15"/>
        <v/>
      </c>
      <c r="L187" s="2"/>
      <c r="M187" s="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>
        <f t="shared" si="13"/>
        <v>176</v>
      </c>
      <c r="C188" s="25" t="str">
        <f t="shared" si="12"/>
        <v/>
      </c>
      <c r="D188" s="27"/>
      <c r="E188" s="41"/>
      <c r="F188" s="41"/>
      <c r="G188" s="42"/>
      <c r="H188" s="26"/>
      <c r="I188" s="29" t="str">
        <f>IF(AND(NOT(ISERROR(MATCH(G188,Condiciones!$F$4:$F$69,0))),NOT(ISERROR(MATCH(F188,Condiciones!$D$4:$D$15,0)))),"Si","")</f>
        <v/>
      </c>
      <c r="J188" s="49" t="str">
        <f t="shared" si="11"/>
        <v/>
      </c>
      <c r="K188" s="50" t="str">
        <f t="shared" si="15"/>
        <v/>
      </c>
      <c r="L188" s="2"/>
      <c r="M188" s="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>
        <f t="shared" si="13"/>
        <v>177</v>
      </c>
      <c r="C189" s="25" t="str">
        <f t="shared" si="12"/>
        <v/>
      </c>
      <c r="D189" s="27"/>
      <c r="E189" s="41"/>
      <c r="F189" s="41"/>
      <c r="G189" s="42"/>
      <c r="H189" s="26"/>
      <c r="I189" s="29" t="str">
        <f>IF(AND(NOT(ISERROR(MATCH(G189,Condiciones!$F$4:$F$69,0))),NOT(ISERROR(MATCH(F189,Condiciones!$D$4:$D$15,0)))),"Si","")</f>
        <v/>
      </c>
      <c r="J189" s="49" t="str">
        <f t="shared" si="11"/>
        <v/>
      </c>
      <c r="K189" s="50" t="str">
        <f t="shared" si="15"/>
        <v/>
      </c>
      <c r="L189" s="2"/>
      <c r="M189" s="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>
        <f t="shared" si="13"/>
        <v>178</v>
      </c>
      <c r="C190" s="25" t="str">
        <f t="shared" si="12"/>
        <v/>
      </c>
      <c r="D190" s="27"/>
      <c r="E190" s="41"/>
      <c r="F190" s="41"/>
      <c r="G190" s="42"/>
      <c r="H190" s="26"/>
      <c r="I190" s="29" t="str">
        <f>IF(AND(NOT(ISERROR(MATCH(G190,Condiciones!$F$4:$F$69,0))),NOT(ISERROR(MATCH(F190,Condiciones!$D$4:$D$15,0)))),"Si","")</f>
        <v/>
      </c>
      <c r="J190" s="49" t="str">
        <f t="shared" si="11"/>
        <v/>
      </c>
      <c r="K190" s="50" t="str">
        <f t="shared" si="15"/>
        <v/>
      </c>
      <c r="L190" s="2"/>
      <c r="M190" s="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>
        <f t="shared" si="13"/>
        <v>179</v>
      </c>
      <c r="C191" s="25" t="str">
        <f t="shared" si="12"/>
        <v/>
      </c>
      <c r="D191" s="27"/>
      <c r="E191" s="41"/>
      <c r="F191" s="41"/>
      <c r="G191" s="42"/>
      <c r="H191" s="26"/>
      <c r="I191" s="29" t="str">
        <f>IF(AND(NOT(ISERROR(MATCH(G191,Condiciones!$F$4:$F$69,0))),NOT(ISERROR(MATCH(F191,Condiciones!$D$4:$D$15,0)))),"Si","")</f>
        <v/>
      </c>
      <c r="J191" s="49" t="str">
        <f t="shared" si="11"/>
        <v/>
      </c>
      <c r="K191" s="50" t="str">
        <f t="shared" si="15"/>
        <v/>
      </c>
      <c r="L191" s="2"/>
      <c r="M191" s="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>
        <f t="shared" si="13"/>
        <v>180</v>
      </c>
      <c r="C192" s="25" t="str">
        <f t="shared" si="12"/>
        <v/>
      </c>
      <c r="D192" s="27"/>
      <c r="E192" s="41"/>
      <c r="F192" s="41"/>
      <c r="G192" s="42"/>
      <c r="H192" s="26"/>
      <c r="I192" s="29" t="str">
        <f>IF(AND(NOT(ISERROR(MATCH(G192,Condiciones!$F$4:$F$69,0))),NOT(ISERROR(MATCH(F192,Condiciones!$D$4:$D$15,0)))),"Si","")</f>
        <v/>
      </c>
      <c r="J192" s="49" t="str">
        <f t="shared" si="11"/>
        <v/>
      </c>
      <c r="K192" s="50" t="str">
        <f t="shared" si="15"/>
        <v/>
      </c>
      <c r="L192" s="2"/>
      <c r="M192" s="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>
        <f t="shared" si="13"/>
        <v>181</v>
      </c>
      <c r="C193" s="25" t="str">
        <f t="shared" si="12"/>
        <v/>
      </c>
      <c r="D193" s="27"/>
      <c r="E193" s="41"/>
      <c r="F193" s="41"/>
      <c r="G193" s="42"/>
      <c r="H193" s="26"/>
      <c r="I193" s="29" t="str">
        <f>IF(AND(NOT(ISERROR(MATCH(G193,Condiciones!$F$4:$F$69,0))),NOT(ISERROR(MATCH(F193,Condiciones!$D$4:$D$15,0)))),"Si","")</f>
        <v/>
      </c>
      <c r="J193" s="49" t="str">
        <f t="shared" si="11"/>
        <v/>
      </c>
      <c r="K193" s="50" t="str">
        <f t="shared" si="15"/>
        <v/>
      </c>
      <c r="L193" s="2"/>
      <c r="M193" s="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>
        <f t="shared" si="13"/>
        <v>182</v>
      </c>
      <c r="C194" s="25" t="str">
        <f t="shared" si="12"/>
        <v/>
      </c>
      <c r="D194" s="27"/>
      <c r="E194" s="41"/>
      <c r="F194" s="41"/>
      <c r="G194" s="42"/>
      <c r="H194" s="26"/>
      <c r="I194" s="29" t="str">
        <f>IF(AND(NOT(ISERROR(MATCH(G194,Condiciones!$F$4:$F$69,0))),NOT(ISERROR(MATCH(F194,Condiciones!$D$4:$D$15,0)))),"Si","")</f>
        <v/>
      </c>
      <c r="J194" s="49" t="str">
        <f t="shared" si="11"/>
        <v/>
      </c>
      <c r="K194" s="50" t="str">
        <f t="shared" si="15"/>
        <v/>
      </c>
      <c r="L194" s="2"/>
      <c r="M194" s="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>
        <f t="shared" si="13"/>
        <v>183</v>
      </c>
      <c r="C195" s="25" t="str">
        <f t="shared" si="12"/>
        <v/>
      </c>
      <c r="D195" s="27"/>
      <c r="E195" s="41"/>
      <c r="F195" s="41"/>
      <c r="G195" s="42"/>
      <c r="H195" s="26"/>
      <c r="I195" s="29" t="str">
        <f>IF(AND(NOT(ISERROR(MATCH(G195,Condiciones!$F$4:$F$69,0))),NOT(ISERROR(MATCH(F195,Condiciones!$D$4:$D$15,0)))),"Si","")</f>
        <v/>
      </c>
      <c r="J195" s="49" t="str">
        <f t="shared" si="11"/>
        <v/>
      </c>
      <c r="K195" s="50" t="str">
        <f t="shared" si="15"/>
        <v/>
      </c>
      <c r="L195" s="2"/>
      <c r="M195" s="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>
        <f t="shared" si="13"/>
        <v>184</v>
      </c>
      <c r="C196" s="25" t="str">
        <f t="shared" si="12"/>
        <v/>
      </c>
      <c r="D196" s="27"/>
      <c r="E196" s="41"/>
      <c r="F196" s="41"/>
      <c r="G196" s="42"/>
      <c r="H196" s="26"/>
      <c r="I196" s="29" t="str">
        <f>IF(AND(NOT(ISERROR(MATCH(G196,Condiciones!$F$4:$F$69,0))),NOT(ISERROR(MATCH(F196,Condiciones!$D$4:$D$15,0)))),"Si","")</f>
        <v/>
      </c>
      <c r="J196" s="49" t="str">
        <f t="shared" si="11"/>
        <v/>
      </c>
      <c r="K196" s="50" t="str">
        <f t="shared" si="15"/>
        <v/>
      </c>
      <c r="L196" s="2"/>
      <c r="M196" s="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>
        <f t="shared" si="13"/>
        <v>185</v>
      </c>
      <c r="C197" s="25" t="str">
        <f t="shared" si="12"/>
        <v/>
      </c>
      <c r="D197" s="27"/>
      <c r="E197" s="41"/>
      <c r="F197" s="41"/>
      <c r="G197" s="42"/>
      <c r="H197" s="26"/>
      <c r="I197" s="29" t="str">
        <f>IF(AND(NOT(ISERROR(MATCH(G197,Condiciones!$F$4:$F$69,0))),NOT(ISERROR(MATCH(F197,Condiciones!$D$4:$D$15,0)))),"Si","")</f>
        <v/>
      </c>
      <c r="J197" s="49" t="str">
        <f t="shared" si="11"/>
        <v/>
      </c>
      <c r="K197" s="50" t="str">
        <f t="shared" si="15"/>
        <v/>
      </c>
      <c r="L197" s="2"/>
      <c r="M197" s="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>
        <f t="shared" si="13"/>
        <v>186</v>
      </c>
      <c r="C198" s="25" t="str">
        <f t="shared" si="12"/>
        <v/>
      </c>
      <c r="D198" s="27"/>
      <c r="E198" s="41"/>
      <c r="F198" s="41"/>
      <c r="G198" s="42"/>
      <c r="H198" s="26"/>
      <c r="I198" s="29" t="str">
        <f>IF(AND(NOT(ISERROR(MATCH(G198,Condiciones!$F$4:$F$69,0))),NOT(ISERROR(MATCH(F198,Condiciones!$D$4:$D$15,0)))),"Si","")</f>
        <v/>
      </c>
      <c r="J198" s="49" t="str">
        <f t="shared" si="11"/>
        <v/>
      </c>
      <c r="K198" s="50" t="str">
        <f t="shared" si="15"/>
        <v/>
      </c>
      <c r="L198" s="2"/>
      <c r="M198" s="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>
        <f t="shared" si="13"/>
        <v>187</v>
      </c>
      <c r="C199" s="25" t="str">
        <f t="shared" si="12"/>
        <v/>
      </c>
      <c r="D199" s="27"/>
      <c r="E199" s="41"/>
      <c r="F199" s="41"/>
      <c r="G199" s="42"/>
      <c r="H199" s="26"/>
      <c r="I199" s="29" t="str">
        <f>IF(AND(NOT(ISERROR(MATCH(G199,Condiciones!$F$4:$F$69,0))),NOT(ISERROR(MATCH(F199,Condiciones!$D$4:$D$15,0)))),"Si","")</f>
        <v/>
      </c>
      <c r="J199" s="49" t="str">
        <f t="shared" si="11"/>
        <v/>
      </c>
      <c r="K199" s="50" t="str">
        <f t="shared" si="15"/>
        <v/>
      </c>
      <c r="L199" s="2"/>
      <c r="M199" s="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>
        <f t="shared" si="13"/>
        <v>188</v>
      </c>
      <c r="C200" s="25" t="str">
        <f t="shared" si="12"/>
        <v/>
      </c>
      <c r="D200" s="27"/>
      <c r="E200" s="41"/>
      <c r="F200" s="41"/>
      <c r="G200" s="42"/>
      <c r="H200" s="26"/>
      <c r="I200" s="29" t="str">
        <f>IF(AND(NOT(ISERROR(MATCH(G200,Condiciones!$F$4:$F$69,0))),NOT(ISERROR(MATCH(F200,Condiciones!$D$4:$D$15,0)))),"Si","")</f>
        <v/>
      </c>
      <c r="J200" s="49" t="str">
        <f t="shared" si="11"/>
        <v/>
      </c>
      <c r="K200" s="50" t="str">
        <f t="shared" si="15"/>
        <v/>
      </c>
      <c r="L200" s="2"/>
      <c r="M200" s="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>
        <f t="shared" si="13"/>
        <v>189</v>
      </c>
      <c r="C201" s="25" t="str">
        <f t="shared" si="12"/>
        <v/>
      </c>
      <c r="D201" s="27"/>
      <c r="E201" s="41"/>
      <c r="F201" s="41"/>
      <c r="G201" s="42"/>
      <c r="H201" s="26"/>
      <c r="I201" s="29" t="str">
        <f>IF(AND(NOT(ISERROR(MATCH(G201,Condiciones!$F$4:$F$69,0))),NOT(ISERROR(MATCH(F201,Condiciones!$D$4:$D$15,0)))),"Si","")</f>
        <v/>
      </c>
      <c r="J201" s="49" t="str">
        <f t="shared" si="11"/>
        <v/>
      </c>
      <c r="K201" s="50" t="str">
        <f t="shared" si="15"/>
        <v/>
      </c>
      <c r="L201" s="2"/>
      <c r="M201" s="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>
        <f t="shared" si="13"/>
        <v>190</v>
      </c>
      <c r="C202" s="25" t="str">
        <f t="shared" si="12"/>
        <v/>
      </c>
      <c r="D202" s="27"/>
      <c r="E202" s="41"/>
      <c r="F202" s="41"/>
      <c r="G202" s="42"/>
      <c r="H202" s="26"/>
      <c r="I202" s="29" t="str">
        <f>IF(AND(NOT(ISERROR(MATCH(G202,Condiciones!$F$4:$F$69,0))),NOT(ISERROR(MATCH(F202,Condiciones!$D$4:$D$15,0)))),"Si","")</f>
        <v/>
      </c>
      <c r="J202" s="49" t="str">
        <f t="shared" si="11"/>
        <v/>
      </c>
      <c r="K202" s="50" t="str">
        <f t="shared" si="15"/>
        <v/>
      </c>
      <c r="L202" s="2"/>
      <c r="M202" s="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>
        <f t="shared" si="13"/>
        <v>191</v>
      </c>
      <c r="C203" s="25" t="str">
        <f t="shared" si="12"/>
        <v/>
      </c>
      <c r="D203" s="27"/>
      <c r="E203" s="41"/>
      <c r="F203" s="41"/>
      <c r="G203" s="42"/>
      <c r="H203" s="26"/>
      <c r="I203" s="29" t="str">
        <f>IF(AND(NOT(ISERROR(MATCH(G203,Condiciones!$F$4:$F$69,0))),NOT(ISERROR(MATCH(F203,Condiciones!$D$4:$D$15,0)))),"Si","")</f>
        <v/>
      </c>
      <c r="J203" s="49" t="str">
        <f t="shared" si="11"/>
        <v/>
      </c>
      <c r="K203" s="50" t="str">
        <f t="shared" si="15"/>
        <v/>
      </c>
      <c r="L203" s="2"/>
      <c r="M203" s="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>
        <f t="shared" si="13"/>
        <v>192</v>
      </c>
      <c r="C204" s="25" t="str">
        <f t="shared" si="12"/>
        <v/>
      </c>
      <c r="D204" s="27"/>
      <c r="E204" s="41"/>
      <c r="F204" s="41"/>
      <c r="G204" s="42"/>
      <c r="H204" s="26"/>
      <c r="I204" s="29" t="str">
        <f>IF(AND(NOT(ISERROR(MATCH(G204,Condiciones!$F$4:$F$69,0))),NOT(ISERROR(MATCH(F204,Condiciones!$D$4:$D$15,0)))),"Si","")</f>
        <v/>
      </c>
      <c r="J204" s="49" t="str">
        <f t="shared" si="11"/>
        <v/>
      </c>
      <c r="K204" s="50" t="str">
        <f t="shared" si="15"/>
        <v/>
      </c>
      <c r="L204" s="2"/>
      <c r="M204" s="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>
        <f t="shared" si="13"/>
        <v>193</v>
      </c>
      <c r="C205" s="25" t="str">
        <f t="shared" si="12"/>
        <v/>
      </c>
      <c r="D205" s="27"/>
      <c r="E205" s="41"/>
      <c r="F205" s="41"/>
      <c r="G205" s="42"/>
      <c r="H205" s="26"/>
      <c r="I205" s="29" t="str">
        <f>IF(AND(NOT(ISERROR(MATCH(G205,Condiciones!$F$4:$F$69,0))),NOT(ISERROR(MATCH(F205,Condiciones!$D$4:$D$15,0)))),"Si","")</f>
        <v/>
      </c>
      <c r="J205" s="49" t="str">
        <f t="shared" ref="J205:J262" si="16">+IF(OR(ISBLANK(D205),ISBLANK(E205),ISBLANK(F205),ISBLANK(G205),ISBLANK(H205)), "",H205*G205*F205*E205/1000000)</f>
        <v/>
      </c>
      <c r="K205" s="50" t="str">
        <f t="shared" si="15"/>
        <v/>
      </c>
      <c r="L205" s="2"/>
      <c r="M205" s="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>
        <f t="shared" si="13"/>
        <v>194</v>
      </c>
      <c r="C206" s="25" t="str">
        <f t="shared" si="12"/>
        <v/>
      </c>
      <c r="D206" s="27"/>
      <c r="E206" s="41"/>
      <c r="F206" s="41"/>
      <c r="G206" s="42"/>
      <c r="H206" s="26"/>
      <c r="I206" s="29" t="str">
        <f>IF(AND(NOT(ISERROR(MATCH(G206,Condiciones!$F$4:$F$69,0))),NOT(ISERROR(MATCH(F206,Condiciones!$D$4:$D$15,0)))),"Si","")</f>
        <v/>
      </c>
      <c r="J206" s="49" t="str">
        <f t="shared" si="16"/>
        <v/>
      </c>
      <c r="K206" s="50" t="str">
        <f t="shared" si="15"/>
        <v/>
      </c>
      <c r="L206" s="2"/>
      <c r="M206" s="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>
        <f t="shared" si="13"/>
        <v>195</v>
      </c>
      <c r="C207" s="25" t="str">
        <f t="shared" si="12"/>
        <v/>
      </c>
      <c r="D207" s="27"/>
      <c r="E207" s="41"/>
      <c r="F207" s="41"/>
      <c r="G207" s="42"/>
      <c r="H207" s="26"/>
      <c r="I207" s="29" t="str">
        <f>IF(AND(NOT(ISERROR(MATCH(G207,Condiciones!$F$4:$F$69,0))),NOT(ISERROR(MATCH(F207,Condiciones!$D$4:$D$15,0)))),"Si","")</f>
        <v/>
      </c>
      <c r="J207" s="49" t="str">
        <f t="shared" si="16"/>
        <v/>
      </c>
      <c r="K207" s="50" t="str">
        <f t="shared" si="15"/>
        <v/>
      </c>
      <c r="L207" s="2"/>
      <c r="M207" s="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>
        <f t="shared" si="13"/>
        <v>196</v>
      </c>
      <c r="C208" s="25" t="str">
        <f t="shared" ref="C208:C262" si="17">IF(OR(ISBLANK(D208),ISBLANK(E208),ISBLANK(F208),ISBLANK(G208),ISBLANK(H208)),"",B208)</f>
        <v/>
      </c>
      <c r="D208" s="27"/>
      <c r="E208" s="41"/>
      <c r="F208" s="41"/>
      <c r="G208" s="42"/>
      <c r="H208" s="26"/>
      <c r="I208" s="29" t="str">
        <f>IF(AND(NOT(ISERROR(MATCH(G208,Condiciones!$F$4:$F$69,0))),NOT(ISERROR(MATCH(F208,Condiciones!$D$4:$D$15,0)))),"Si","")</f>
        <v/>
      </c>
      <c r="J208" s="49" t="str">
        <f t="shared" si="16"/>
        <v/>
      </c>
      <c r="K208" s="50" t="str">
        <f t="shared" si="15"/>
        <v/>
      </c>
      <c r="L208" s="2"/>
      <c r="M208" s="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>
        <f t="shared" ref="B209:B262" si="18">B208+1</f>
        <v>197</v>
      </c>
      <c r="C209" s="25" t="str">
        <f t="shared" si="17"/>
        <v/>
      </c>
      <c r="D209" s="27"/>
      <c r="E209" s="41"/>
      <c r="F209" s="41"/>
      <c r="G209" s="42"/>
      <c r="H209" s="26"/>
      <c r="I209" s="29" t="str">
        <f>IF(AND(NOT(ISERROR(MATCH(G209,Condiciones!$F$4:$F$69,0))),NOT(ISERROR(MATCH(F209,Condiciones!$D$4:$D$15,0)))),"Si","")</f>
        <v/>
      </c>
      <c r="J209" s="49" t="str">
        <f t="shared" si="16"/>
        <v/>
      </c>
      <c r="K209" s="50" t="str">
        <f t="shared" si="15"/>
        <v/>
      </c>
      <c r="L209" s="2"/>
      <c r="M209" s="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>
        <f t="shared" si="18"/>
        <v>198</v>
      </c>
      <c r="C210" s="25" t="str">
        <f t="shared" si="17"/>
        <v/>
      </c>
      <c r="D210" s="27"/>
      <c r="E210" s="41"/>
      <c r="F210" s="41"/>
      <c r="G210" s="42"/>
      <c r="H210" s="26"/>
      <c r="I210" s="29" t="str">
        <f>IF(AND(NOT(ISERROR(MATCH(G210,Condiciones!$F$4:$F$69,0))),NOT(ISERROR(MATCH(F210,Condiciones!$D$4:$D$15,0)))),"Si","")</f>
        <v/>
      </c>
      <c r="J210" s="49" t="str">
        <f t="shared" si="16"/>
        <v/>
      </c>
      <c r="K210" s="50" t="str">
        <f t="shared" si="15"/>
        <v/>
      </c>
      <c r="L210" s="2"/>
      <c r="M210" s="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>
        <f t="shared" si="18"/>
        <v>199</v>
      </c>
      <c r="C211" s="25" t="str">
        <f t="shared" si="17"/>
        <v/>
      </c>
      <c r="D211" s="27"/>
      <c r="E211" s="41"/>
      <c r="F211" s="41"/>
      <c r="G211" s="42"/>
      <c r="H211" s="26"/>
      <c r="I211" s="29" t="str">
        <f>IF(AND(NOT(ISERROR(MATCH(G211,Condiciones!$F$4:$F$69,0))),NOT(ISERROR(MATCH(F211,Condiciones!$D$4:$D$15,0)))),"Si","")</f>
        <v/>
      </c>
      <c r="J211" s="49" t="str">
        <f t="shared" si="16"/>
        <v/>
      </c>
      <c r="K211" s="50" t="str">
        <f t="shared" si="15"/>
        <v/>
      </c>
      <c r="L211" s="2"/>
      <c r="M211" s="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>
        <f t="shared" si="18"/>
        <v>200</v>
      </c>
      <c r="C212" s="25" t="str">
        <f t="shared" si="17"/>
        <v/>
      </c>
      <c r="D212" s="27"/>
      <c r="E212" s="41"/>
      <c r="F212" s="41"/>
      <c r="G212" s="42"/>
      <c r="H212" s="26"/>
      <c r="I212" s="29" t="str">
        <f>IF(AND(NOT(ISERROR(MATCH(G212,Condiciones!$F$4:$F$69,0))),NOT(ISERROR(MATCH(F212,Condiciones!$D$4:$D$15,0)))),"Si","")</f>
        <v/>
      </c>
      <c r="J212" s="49" t="str">
        <f t="shared" si="16"/>
        <v/>
      </c>
      <c r="K212" s="50" t="str">
        <f t="shared" si="15"/>
        <v/>
      </c>
      <c r="L212" s="2"/>
      <c r="M212" s="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>
        <f t="shared" si="18"/>
        <v>201</v>
      </c>
      <c r="C213" s="25" t="str">
        <f t="shared" si="17"/>
        <v/>
      </c>
      <c r="D213" s="27"/>
      <c r="E213" s="41"/>
      <c r="F213" s="41"/>
      <c r="G213" s="42"/>
      <c r="H213" s="26"/>
      <c r="I213" s="29" t="str">
        <f>IF(AND(NOT(ISERROR(MATCH(G213,Condiciones!$F$4:$F$69,0))),NOT(ISERROR(MATCH(F213,Condiciones!$D$4:$D$15,0)))),"Si","")</f>
        <v/>
      </c>
      <c r="J213" s="49" t="str">
        <f t="shared" si="16"/>
        <v/>
      </c>
      <c r="K213" s="50" t="str">
        <f t="shared" si="15"/>
        <v/>
      </c>
      <c r="L213" s="2"/>
      <c r="M213" s="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>
        <f t="shared" si="18"/>
        <v>202</v>
      </c>
      <c r="C214" s="25" t="str">
        <f t="shared" si="17"/>
        <v/>
      </c>
      <c r="D214" s="27"/>
      <c r="E214" s="41"/>
      <c r="F214" s="41"/>
      <c r="G214" s="42"/>
      <c r="H214" s="26"/>
      <c r="I214" s="29" t="str">
        <f>IF(AND(NOT(ISERROR(MATCH(G214,Condiciones!$F$4:$F$69,0))),NOT(ISERROR(MATCH(F214,Condiciones!$D$4:$D$15,0)))),"Si","")</f>
        <v/>
      </c>
      <c r="J214" s="49" t="str">
        <f t="shared" si="16"/>
        <v/>
      </c>
      <c r="K214" s="50" t="str">
        <f t="shared" si="15"/>
        <v/>
      </c>
      <c r="L214" s="2"/>
      <c r="M214" s="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>
        <f t="shared" si="18"/>
        <v>203</v>
      </c>
      <c r="C215" s="25" t="str">
        <f t="shared" si="17"/>
        <v/>
      </c>
      <c r="D215" s="27"/>
      <c r="E215" s="41"/>
      <c r="F215" s="41"/>
      <c r="G215" s="42"/>
      <c r="H215" s="26"/>
      <c r="I215" s="29" t="str">
        <f>IF(AND(NOT(ISERROR(MATCH(G215,Condiciones!$F$4:$F$69,0))),NOT(ISERROR(MATCH(F215,Condiciones!$D$4:$D$15,0)))),"Si","")</f>
        <v/>
      </c>
      <c r="J215" s="49" t="str">
        <f t="shared" si="16"/>
        <v/>
      </c>
      <c r="K215" s="50" t="str">
        <f t="shared" si="15"/>
        <v/>
      </c>
      <c r="L215" s="2"/>
      <c r="M215" s="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>
        <f t="shared" si="18"/>
        <v>204</v>
      </c>
      <c r="C216" s="25" t="str">
        <f t="shared" si="17"/>
        <v/>
      </c>
      <c r="D216" s="27"/>
      <c r="E216" s="41"/>
      <c r="F216" s="41"/>
      <c r="G216" s="42"/>
      <c r="H216" s="26"/>
      <c r="I216" s="29" t="str">
        <f>IF(AND(NOT(ISERROR(MATCH(G216,Condiciones!$F$4:$F$69,0))),NOT(ISERROR(MATCH(F216,Condiciones!$D$4:$D$15,0)))),"Si","")</f>
        <v/>
      </c>
      <c r="J216" s="49" t="str">
        <f t="shared" si="16"/>
        <v/>
      </c>
      <c r="K216" s="50" t="str">
        <f t="shared" ref="K216:K247" si="19">+IF(OR(ISBLANK(D216),ISBLANK(E216),ISBLANK(F216),ISBLANK(G216),ISBLANK(H216)), "",(F216/1000*G216/1000*2+H216*G216/1000*2+H216*F216/1000*2)*E216)</f>
        <v/>
      </c>
      <c r="L216" s="2"/>
      <c r="M216" s="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>
        <f t="shared" si="18"/>
        <v>205</v>
      </c>
      <c r="C217" s="25" t="str">
        <f t="shared" si="17"/>
        <v/>
      </c>
      <c r="D217" s="27"/>
      <c r="E217" s="41"/>
      <c r="F217" s="41"/>
      <c r="G217" s="42"/>
      <c r="H217" s="26"/>
      <c r="I217" s="29" t="str">
        <f>IF(AND(NOT(ISERROR(MATCH(G217,Condiciones!$F$4:$F$69,0))),NOT(ISERROR(MATCH(F217,Condiciones!$D$4:$D$15,0)))),"Si","")</f>
        <v/>
      </c>
      <c r="J217" s="49" t="str">
        <f t="shared" si="16"/>
        <v/>
      </c>
      <c r="K217" s="50" t="str">
        <f t="shared" si="19"/>
        <v/>
      </c>
      <c r="L217" s="2"/>
      <c r="M217" s="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>
        <f t="shared" si="18"/>
        <v>206</v>
      </c>
      <c r="C218" s="25" t="str">
        <f t="shared" si="17"/>
        <v/>
      </c>
      <c r="D218" s="27"/>
      <c r="E218" s="41"/>
      <c r="F218" s="41"/>
      <c r="G218" s="42"/>
      <c r="H218" s="26"/>
      <c r="I218" s="29" t="str">
        <f>IF(AND(NOT(ISERROR(MATCH(G218,Condiciones!$F$4:$F$69,0))),NOT(ISERROR(MATCH(F218,Condiciones!$D$4:$D$15,0)))),"Si","")</f>
        <v/>
      </c>
      <c r="J218" s="49" t="str">
        <f t="shared" si="16"/>
        <v/>
      </c>
      <c r="K218" s="50" t="str">
        <f t="shared" si="19"/>
        <v/>
      </c>
      <c r="L218" s="2"/>
      <c r="M218" s="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>
        <f t="shared" si="18"/>
        <v>207</v>
      </c>
      <c r="C219" s="25" t="str">
        <f t="shared" si="17"/>
        <v/>
      </c>
      <c r="D219" s="27"/>
      <c r="E219" s="41"/>
      <c r="F219" s="41"/>
      <c r="G219" s="42"/>
      <c r="H219" s="26"/>
      <c r="I219" s="29" t="str">
        <f>IF(AND(NOT(ISERROR(MATCH(G219,Condiciones!$F$4:$F$69,0))),NOT(ISERROR(MATCH(F219,Condiciones!$D$4:$D$15,0)))),"Si","")</f>
        <v/>
      </c>
      <c r="J219" s="49" t="str">
        <f t="shared" si="16"/>
        <v/>
      </c>
      <c r="K219" s="50" t="str">
        <f t="shared" si="19"/>
        <v/>
      </c>
      <c r="L219" s="2"/>
      <c r="M219" s="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>
        <f t="shared" si="18"/>
        <v>208</v>
      </c>
      <c r="C220" s="25" t="str">
        <f t="shared" si="17"/>
        <v/>
      </c>
      <c r="D220" s="27"/>
      <c r="E220" s="41"/>
      <c r="F220" s="41"/>
      <c r="G220" s="42"/>
      <c r="H220" s="26"/>
      <c r="I220" s="29" t="str">
        <f>IF(AND(NOT(ISERROR(MATCH(G220,Condiciones!$F$4:$F$69,0))),NOT(ISERROR(MATCH(F220,Condiciones!$D$4:$D$15,0)))),"Si","")</f>
        <v/>
      </c>
      <c r="J220" s="49" t="str">
        <f t="shared" si="16"/>
        <v/>
      </c>
      <c r="K220" s="50" t="str">
        <f t="shared" si="19"/>
        <v/>
      </c>
      <c r="L220" s="2"/>
      <c r="M220" s="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>
        <f t="shared" si="18"/>
        <v>209</v>
      </c>
      <c r="C221" s="25" t="str">
        <f t="shared" si="17"/>
        <v/>
      </c>
      <c r="D221" s="27"/>
      <c r="E221" s="41"/>
      <c r="F221" s="41"/>
      <c r="G221" s="42"/>
      <c r="H221" s="26"/>
      <c r="I221" s="29" t="str">
        <f>IF(AND(NOT(ISERROR(MATCH(G221,Condiciones!$F$4:$F$69,0))),NOT(ISERROR(MATCH(F221,Condiciones!$D$4:$D$15,0)))),"Si","")</f>
        <v/>
      </c>
      <c r="J221" s="49" t="str">
        <f t="shared" si="16"/>
        <v/>
      </c>
      <c r="K221" s="50" t="str">
        <f t="shared" si="19"/>
        <v/>
      </c>
      <c r="L221" s="2"/>
      <c r="M221" s="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>
        <f t="shared" si="18"/>
        <v>210</v>
      </c>
      <c r="C222" s="25" t="str">
        <f t="shared" si="17"/>
        <v/>
      </c>
      <c r="D222" s="27"/>
      <c r="E222" s="41"/>
      <c r="F222" s="41"/>
      <c r="G222" s="42"/>
      <c r="H222" s="26"/>
      <c r="I222" s="29" t="str">
        <f>IF(AND(NOT(ISERROR(MATCH(G222,Condiciones!$F$4:$F$69,0))),NOT(ISERROR(MATCH(F222,Condiciones!$D$4:$D$15,0)))),"Si","")</f>
        <v/>
      </c>
      <c r="J222" s="49" t="str">
        <f t="shared" si="16"/>
        <v/>
      </c>
      <c r="K222" s="50" t="str">
        <f t="shared" si="19"/>
        <v/>
      </c>
      <c r="L222" s="2"/>
      <c r="M222" s="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>
        <f t="shared" si="18"/>
        <v>211</v>
      </c>
      <c r="C223" s="25" t="str">
        <f t="shared" si="17"/>
        <v/>
      </c>
      <c r="D223" s="27"/>
      <c r="E223" s="41"/>
      <c r="F223" s="41"/>
      <c r="G223" s="42"/>
      <c r="H223" s="26"/>
      <c r="I223" s="29" t="str">
        <f>IF(AND(NOT(ISERROR(MATCH(G223,Condiciones!$F$4:$F$69,0))),NOT(ISERROR(MATCH(F223,Condiciones!$D$4:$D$15,0)))),"Si","")</f>
        <v/>
      </c>
      <c r="J223" s="49" t="str">
        <f t="shared" si="16"/>
        <v/>
      </c>
      <c r="K223" s="50" t="str">
        <f t="shared" si="19"/>
        <v/>
      </c>
      <c r="L223" s="2"/>
      <c r="M223" s="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>
        <f t="shared" si="18"/>
        <v>212</v>
      </c>
      <c r="C224" s="25" t="str">
        <f t="shared" si="17"/>
        <v/>
      </c>
      <c r="D224" s="27"/>
      <c r="E224" s="41"/>
      <c r="F224" s="41"/>
      <c r="G224" s="42"/>
      <c r="H224" s="26"/>
      <c r="I224" s="29" t="str">
        <f>IF(AND(NOT(ISERROR(MATCH(G224,Condiciones!$F$4:$F$69,0))),NOT(ISERROR(MATCH(F224,Condiciones!$D$4:$D$15,0)))),"Si","")</f>
        <v/>
      </c>
      <c r="J224" s="49" t="str">
        <f t="shared" si="16"/>
        <v/>
      </c>
      <c r="K224" s="50" t="str">
        <f t="shared" si="19"/>
        <v/>
      </c>
      <c r="L224" s="2"/>
      <c r="M224" s="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>
        <f t="shared" si="18"/>
        <v>213</v>
      </c>
      <c r="C225" s="25" t="str">
        <f t="shared" si="17"/>
        <v/>
      </c>
      <c r="D225" s="27"/>
      <c r="E225" s="41"/>
      <c r="F225" s="41"/>
      <c r="G225" s="42"/>
      <c r="H225" s="26"/>
      <c r="I225" s="29" t="str">
        <f>IF(AND(NOT(ISERROR(MATCH(G225,Condiciones!$F$4:$F$69,0))),NOT(ISERROR(MATCH(F225,Condiciones!$D$4:$D$15,0)))),"Si","")</f>
        <v/>
      </c>
      <c r="J225" s="49" t="str">
        <f t="shared" si="16"/>
        <v/>
      </c>
      <c r="K225" s="50" t="str">
        <f t="shared" si="19"/>
        <v/>
      </c>
      <c r="L225" s="2"/>
      <c r="M225" s="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>
        <f t="shared" si="18"/>
        <v>214</v>
      </c>
      <c r="C226" s="25" t="str">
        <f t="shared" si="17"/>
        <v/>
      </c>
      <c r="D226" s="27"/>
      <c r="E226" s="41"/>
      <c r="F226" s="41"/>
      <c r="G226" s="42"/>
      <c r="H226" s="26"/>
      <c r="I226" s="29" t="str">
        <f>IF(AND(NOT(ISERROR(MATCH(G226,Condiciones!$F$4:$F$69,0))),NOT(ISERROR(MATCH(F226,Condiciones!$D$4:$D$15,0)))),"Si","")</f>
        <v/>
      </c>
      <c r="J226" s="49" t="str">
        <f t="shared" si="16"/>
        <v/>
      </c>
      <c r="K226" s="50" t="str">
        <f t="shared" si="19"/>
        <v/>
      </c>
      <c r="L226" s="2"/>
      <c r="M226" s="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>
        <f t="shared" si="18"/>
        <v>215</v>
      </c>
      <c r="C227" s="25" t="str">
        <f t="shared" si="17"/>
        <v/>
      </c>
      <c r="D227" s="27"/>
      <c r="E227" s="41"/>
      <c r="F227" s="41"/>
      <c r="G227" s="42"/>
      <c r="H227" s="26"/>
      <c r="I227" s="29" t="str">
        <f>IF(AND(NOT(ISERROR(MATCH(G227,Condiciones!$F$4:$F$69,0))),NOT(ISERROR(MATCH(F227,Condiciones!$D$4:$D$15,0)))),"Si","")</f>
        <v/>
      </c>
      <c r="J227" s="49" t="str">
        <f t="shared" si="16"/>
        <v/>
      </c>
      <c r="K227" s="50" t="str">
        <f t="shared" si="19"/>
        <v/>
      </c>
      <c r="L227" s="2"/>
      <c r="M227" s="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>
        <f t="shared" si="18"/>
        <v>216</v>
      </c>
      <c r="C228" s="25" t="str">
        <f t="shared" si="17"/>
        <v/>
      </c>
      <c r="D228" s="27"/>
      <c r="E228" s="41"/>
      <c r="F228" s="41"/>
      <c r="G228" s="42"/>
      <c r="H228" s="26"/>
      <c r="I228" s="29" t="str">
        <f>IF(AND(NOT(ISERROR(MATCH(G228,Condiciones!$F$4:$F$69,0))),NOT(ISERROR(MATCH(F228,Condiciones!$D$4:$D$15,0)))),"Si","")</f>
        <v/>
      </c>
      <c r="J228" s="49" t="str">
        <f t="shared" si="16"/>
        <v/>
      </c>
      <c r="K228" s="50" t="str">
        <f t="shared" si="19"/>
        <v/>
      </c>
      <c r="L228" s="2"/>
      <c r="M228" s="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>
        <f t="shared" si="18"/>
        <v>217</v>
      </c>
      <c r="C229" s="25" t="str">
        <f t="shared" si="17"/>
        <v/>
      </c>
      <c r="D229" s="27"/>
      <c r="E229" s="41"/>
      <c r="F229" s="41"/>
      <c r="G229" s="42"/>
      <c r="H229" s="26"/>
      <c r="I229" s="29" t="str">
        <f>IF(AND(NOT(ISERROR(MATCH(G229,Condiciones!$F$4:$F$69,0))),NOT(ISERROR(MATCH(F229,Condiciones!$D$4:$D$15,0)))),"Si","")</f>
        <v/>
      </c>
      <c r="J229" s="49" t="str">
        <f t="shared" si="16"/>
        <v/>
      </c>
      <c r="K229" s="50" t="str">
        <f t="shared" si="19"/>
        <v/>
      </c>
      <c r="L229" s="2"/>
      <c r="M229" s="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>
        <f t="shared" si="18"/>
        <v>218</v>
      </c>
      <c r="C230" s="25" t="str">
        <f t="shared" si="17"/>
        <v/>
      </c>
      <c r="D230" s="27"/>
      <c r="E230" s="41"/>
      <c r="F230" s="41"/>
      <c r="G230" s="42"/>
      <c r="H230" s="26"/>
      <c r="I230" s="29" t="str">
        <f>IF(AND(NOT(ISERROR(MATCH(G230,Condiciones!$F$4:$F$69,0))),NOT(ISERROR(MATCH(F230,Condiciones!$D$4:$D$15,0)))),"Si","")</f>
        <v/>
      </c>
      <c r="J230" s="49" t="str">
        <f t="shared" si="16"/>
        <v/>
      </c>
      <c r="K230" s="50" t="str">
        <f t="shared" si="19"/>
        <v/>
      </c>
      <c r="L230" s="2"/>
      <c r="M230" s="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>
        <f t="shared" si="18"/>
        <v>219</v>
      </c>
      <c r="C231" s="25" t="str">
        <f t="shared" si="17"/>
        <v/>
      </c>
      <c r="D231" s="27"/>
      <c r="E231" s="41"/>
      <c r="F231" s="41"/>
      <c r="G231" s="42"/>
      <c r="H231" s="26"/>
      <c r="I231" s="29" t="str">
        <f>IF(AND(NOT(ISERROR(MATCH(G231,Condiciones!$F$4:$F$69,0))),NOT(ISERROR(MATCH(F231,Condiciones!$D$4:$D$15,0)))),"Si","")</f>
        <v/>
      </c>
      <c r="J231" s="49" t="str">
        <f t="shared" si="16"/>
        <v/>
      </c>
      <c r="K231" s="50" t="str">
        <f t="shared" si="19"/>
        <v/>
      </c>
      <c r="L231" s="2"/>
      <c r="M231" s="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>
        <f t="shared" si="18"/>
        <v>220</v>
      </c>
      <c r="C232" s="25" t="str">
        <f t="shared" si="17"/>
        <v/>
      </c>
      <c r="D232" s="27"/>
      <c r="E232" s="41"/>
      <c r="F232" s="41"/>
      <c r="G232" s="42"/>
      <c r="H232" s="26"/>
      <c r="I232" s="29" t="str">
        <f>IF(AND(NOT(ISERROR(MATCH(G232,Condiciones!$F$4:$F$69,0))),NOT(ISERROR(MATCH(F232,Condiciones!$D$4:$D$15,0)))),"Si","")</f>
        <v/>
      </c>
      <c r="J232" s="49" t="str">
        <f t="shared" si="16"/>
        <v/>
      </c>
      <c r="K232" s="50" t="str">
        <f t="shared" si="19"/>
        <v/>
      </c>
      <c r="L232" s="2"/>
      <c r="M232" s="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>
        <f t="shared" si="18"/>
        <v>221</v>
      </c>
      <c r="C233" s="25" t="str">
        <f t="shared" si="17"/>
        <v/>
      </c>
      <c r="D233" s="27"/>
      <c r="E233" s="41"/>
      <c r="F233" s="41"/>
      <c r="G233" s="42"/>
      <c r="H233" s="26"/>
      <c r="I233" s="29" t="str">
        <f>IF(AND(NOT(ISERROR(MATCH(G233,Condiciones!$F$4:$F$69,0))),NOT(ISERROR(MATCH(F233,Condiciones!$D$4:$D$15,0)))),"Si","")</f>
        <v/>
      </c>
      <c r="J233" s="49" t="str">
        <f t="shared" si="16"/>
        <v/>
      </c>
      <c r="K233" s="50" t="str">
        <f t="shared" si="19"/>
        <v/>
      </c>
      <c r="L233" s="2"/>
      <c r="M233" s="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>
        <f t="shared" si="18"/>
        <v>222</v>
      </c>
      <c r="C234" s="25" t="str">
        <f t="shared" si="17"/>
        <v/>
      </c>
      <c r="D234" s="27"/>
      <c r="E234" s="41"/>
      <c r="F234" s="41"/>
      <c r="G234" s="42"/>
      <c r="H234" s="26"/>
      <c r="I234" s="29" t="str">
        <f>IF(AND(NOT(ISERROR(MATCH(G234,Condiciones!$F$4:$F$69,0))),NOT(ISERROR(MATCH(F234,Condiciones!$D$4:$D$15,0)))),"Si","")</f>
        <v/>
      </c>
      <c r="J234" s="49" t="str">
        <f t="shared" si="16"/>
        <v/>
      </c>
      <c r="K234" s="50" t="str">
        <f t="shared" si="19"/>
        <v/>
      </c>
      <c r="L234" s="2"/>
      <c r="M234" s="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>
        <f t="shared" si="18"/>
        <v>223</v>
      </c>
      <c r="C235" s="25" t="str">
        <f t="shared" si="17"/>
        <v/>
      </c>
      <c r="D235" s="27"/>
      <c r="E235" s="41"/>
      <c r="F235" s="41"/>
      <c r="G235" s="42"/>
      <c r="H235" s="26"/>
      <c r="I235" s="29" t="str">
        <f>IF(AND(NOT(ISERROR(MATCH(G235,Condiciones!$F$4:$F$69,0))),NOT(ISERROR(MATCH(F235,Condiciones!$D$4:$D$15,0)))),"Si","")</f>
        <v/>
      </c>
      <c r="J235" s="49" t="str">
        <f t="shared" si="16"/>
        <v/>
      </c>
      <c r="K235" s="50" t="str">
        <f t="shared" si="19"/>
        <v/>
      </c>
      <c r="L235" s="2"/>
      <c r="M235" s="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>
        <f t="shared" si="18"/>
        <v>224</v>
      </c>
      <c r="C236" s="25" t="str">
        <f t="shared" si="17"/>
        <v/>
      </c>
      <c r="D236" s="27"/>
      <c r="E236" s="41"/>
      <c r="F236" s="41"/>
      <c r="G236" s="42"/>
      <c r="H236" s="26"/>
      <c r="I236" s="29" t="str">
        <f>IF(AND(NOT(ISERROR(MATCH(G236,Condiciones!$F$4:$F$69,0))),NOT(ISERROR(MATCH(F236,Condiciones!$D$4:$D$15,0)))),"Si","")</f>
        <v/>
      </c>
      <c r="J236" s="49" t="str">
        <f t="shared" si="16"/>
        <v/>
      </c>
      <c r="K236" s="50" t="str">
        <f t="shared" si="19"/>
        <v/>
      </c>
      <c r="L236" s="2"/>
      <c r="M236" s="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>
        <f t="shared" si="18"/>
        <v>225</v>
      </c>
      <c r="C237" s="25" t="str">
        <f t="shared" si="17"/>
        <v/>
      </c>
      <c r="D237" s="27"/>
      <c r="E237" s="41"/>
      <c r="F237" s="41"/>
      <c r="G237" s="42"/>
      <c r="H237" s="26"/>
      <c r="I237" s="29" t="str">
        <f>IF(AND(NOT(ISERROR(MATCH(G237,Condiciones!$F$4:$F$69,0))),NOT(ISERROR(MATCH(F237,Condiciones!$D$4:$D$15,0)))),"Si","")</f>
        <v/>
      </c>
      <c r="J237" s="49" t="str">
        <f t="shared" si="16"/>
        <v/>
      </c>
      <c r="K237" s="50" t="str">
        <f t="shared" si="19"/>
        <v/>
      </c>
      <c r="L237" s="2"/>
      <c r="M237" s="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>
        <f t="shared" si="18"/>
        <v>226</v>
      </c>
      <c r="C238" s="25" t="str">
        <f t="shared" si="17"/>
        <v/>
      </c>
      <c r="D238" s="27"/>
      <c r="E238" s="41"/>
      <c r="F238" s="41"/>
      <c r="G238" s="42"/>
      <c r="H238" s="26"/>
      <c r="I238" s="29" t="str">
        <f>IF(AND(NOT(ISERROR(MATCH(G238,Condiciones!$F$4:$F$69,0))),NOT(ISERROR(MATCH(F238,Condiciones!$D$4:$D$15,0)))),"Si","")</f>
        <v/>
      </c>
      <c r="J238" s="49" t="str">
        <f t="shared" si="16"/>
        <v/>
      </c>
      <c r="K238" s="50" t="str">
        <f t="shared" si="19"/>
        <v/>
      </c>
      <c r="L238" s="2"/>
      <c r="M238" s="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>
        <f t="shared" si="18"/>
        <v>227</v>
      </c>
      <c r="C239" s="25" t="str">
        <f t="shared" si="17"/>
        <v/>
      </c>
      <c r="D239" s="27"/>
      <c r="E239" s="41"/>
      <c r="F239" s="41"/>
      <c r="G239" s="42"/>
      <c r="H239" s="26"/>
      <c r="I239" s="29" t="str">
        <f>IF(AND(NOT(ISERROR(MATCH(G239,Condiciones!$F$4:$F$69,0))),NOT(ISERROR(MATCH(F239,Condiciones!$D$4:$D$15,0)))),"Si","")</f>
        <v/>
      </c>
      <c r="J239" s="49" t="str">
        <f t="shared" si="16"/>
        <v/>
      </c>
      <c r="K239" s="50" t="str">
        <f t="shared" si="19"/>
        <v/>
      </c>
      <c r="L239" s="2"/>
      <c r="M239" s="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>
        <f t="shared" si="18"/>
        <v>228</v>
      </c>
      <c r="C240" s="25" t="str">
        <f t="shared" si="17"/>
        <v/>
      </c>
      <c r="D240" s="27"/>
      <c r="E240" s="41"/>
      <c r="F240" s="41"/>
      <c r="G240" s="42"/>
      <c r="H240" s="26"/>
      <c r="I240" s="29" t="str">
        <f>IF(AND(NOT(ISERROR(MATCH(G240,Condiciones!$F$4:$F$69,0))),NOT(ISERROR(MATCH(F240,Condiciones!$D$4:$D$15,0)))),"Si","")</f>
        <v/>
      </c>
      <c r="J240" s="49" t="str">
        <f t="shared" si="16"/>
        <v/>
      </c>
      <c r="K240" s="50" t="str">
        <f t="shared" si="19"/>
        <v/>
      </c>
      <c r="L240" s="2"/>
      <c r="M240" s="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>
        <f t="shared" si="18"/>
        <v>229</v>
      </c>
      <c r="C241" s="25" t="str">
        <f t="shared" si="17"/>
        <v/>
      </c>
      <c r="D241" s="27"/>
      <c r="E241" s="41"/>
      <c r="F241" s="41"/>
      <c r="G241" s="42"/>
      <c r="H241" s="26"/>
      <c r="I241" s="29" t="str">
        <f>IF(AND(NOT(ISERROR(MATCH(G241,Condiciones!$F$4:$F$69,0))),NOT(ISERROR(MATCH(F241,Condiciones!$D$4:$D$15,0)))),"Si","")</f>
        <v/>
      </c>
      <c r="J241" s="49" t="str">
        <f t="shared" si="16"/>
        <v/>
      </c>
      <c r="K241" s="50" t="str">
        <f t="shared" si="19"/>
        <v/>
      </c>
      <c r="L241" s="2"/>
      <c r="M241" s="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>
        <f t="shared" si="18"/>
        <v>230</v>
      </c>
      <c r="C242" s="25" t="str">
        <f t="shared" si="17"/>
        <v/>
      </c>
      <c r="D242" s="27"/>
      <c r="E242" s="41"/>
      <c r="F242" s="41"/>
      <c r="G242" s="42"/>
      <c r="H242" s="26"/>
      <c r="I242" s="29" t="str">
        <f>IF(AND(NOT(ISERROR(MATCH(G242,Condiciones!$F$4:$F$69,0))),NOT(ISERROR(MATCH(F242,Condiciones!$D$4:$D$15,0)))),"Si","")</f>
        <v/>
      </c>
      <c r="J242" s="49" t="str">
        <f t="shared" si="16"/>
        <v/>
      </c>
      <c r="K242" s="50" t="str">
        <f t="shared" si="19"/>
        <v/>
      </c>
      <c r="L242" s="2"/>
      <c r="M242" s="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>
        <f t="shared" si="18"/>
        <v>231</v>
      </c>
      <c r="C243" s="25" t="str">
        <f t="shared" si="17"/>
        <v/>
      </c>
      <c r="D243" s="27"/>
      <c r="E243" s="41"/>
      <c r="F243" s="41"/>
      <c r="G243" s="42"/>
      <c r="H243" s="26"/>
      <c r="I243" s="29" t="str">
        <f>IF(AND(NOT(ISERROR(MATCH(G243,Condiciones!$F$4:$F$69,0))),NOT(ISERROR(MATCH(F243,Condiciones!$D$4:$D$15,0)))),"Si","")</f>
        <v/>
      </c>
      <c r="J243" s="49" t="str">
        <f t="shared" si="16"/>
        <v/>
      </c>
      <c r="K243" s="50" t="str">
        <f t="shared" si="19"/>
        <v/>
      </c>
      <c r="L243" s="2"/>
      <c r="M243" s="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>
        <f t="shared" si="18"/>
        <v>232</v>
      </c>
      <c r="C244" s="25" t="str">
        <f t="shared" si="17"/>
        <v/>
      </c>
      <c r="D244" s="27"/>
      <c r="E244" s="41"/>
      <c r="F244" s="41"/>
      <c r="G244" s="42"/>
      <c r="H244" s="26"/>
      <c r="I244" s="29" t="str">
        <f>IF(AND(NOT(ISERROR(MATCH(G244,Condiciones!$F$4:$F$69,0))),NOT(ISERROR(MATCH(F244,Condiciones!$D$4:$D$15,0)))),"Si","")</f>
        <v/>
      </c>
      <c r="J244" s="49" t="str">
        <f t="shared" si="16"/>
        <v/>
      </c>
      <c r="K244" s="50" t="str">
        <f t="shared" si="19"/>
        <v/>
      </c>
      <c r="L244" s="2"/>
      <c r="M244" s="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>
        <f t="shared" si="18"/>
        <v>233</v>
      </c>
      <c r="C245" s="25" t="str">
        <f t="shared" si="17"/>
        <v/>
      </c>
      <c r="D245" s="27"/>
      <c r="E245" s="41"/>
      <c r="F245" s="41"/>
      <c r="G245" s="42"/>
      <c r="H245" s="26"/>
      <c r="I245" s="29" t="str">
        <f>IF(AND(NOT(ISERROR(MATCH(G245,Condiciones!$F$4:$F$69,0))),NOT(ISERROR(MATCH(F245,Condiciones!$D$4:$D$15,0)))),"Si","")</f>
        <v/>
      </c>
      <c r="J245" s="49" t="str">
        <f t="shared" si="16"/>
        <v/>
      </c>
      <c r="K245" s="50" t="str">
        <f t="shared" si="19"/>
        <v/>
      </c>
      <c r="L245" s="2"/>
      <c r="M245" s="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>
        <f t="shared" si="18"/>
        <v>234</v>
      </c>
      <c r="C246" s="25" t="str">
        <f t="shared" si="17"/>
        <v/>
      </c>
      <c r="D246" s="27"/>
      <c r="E246" s="41"/>
      <c r="F246" s="41"/>
      <c r="G246" s="42"/>
      <c r="H246" s="26"/>
      <c r="I246" s="29" t="str">
        <f>IF(AND(NOT(ISERROR(MATCH(G246,Condiciones!$F$4:$F$69,0))),NOT(ISERROR(MATCH(F246,Condiciones!$D$4:$D$15,0)))),"Si","")</f>
        <v/>
      </c>
      <c r="J246" s="49" t="str">
        <f t="shared" si="16"/>
        <v/>
      </c>
      <c r="K246" s="50" t="str">
        <f t="shared" si="19"/>
        <v/>
      </c>
      <c r="L246" s="2"/>
      <c r="M246" s="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>
        <f t="shared" si="18"/>
        <v>235</v>
      </c>
      <c r="C247" s="25" t="str">
        <f t="shared" si="17"/>
        <v/>
      </c>
      <c r="D247" s="27"/>
      <c r="E247" s="41"/>
      <c r="F247" s="41"/>
      <c r="G247" s="42"/>
      <c r="H247" s="26"/>
      <c r="I247" s="29" t="str">
        <f>IF(AND(NOT(ISERROR(MATCH(G247,Condiciones!$F$4:$F$69,0))),NOT(ISERROR(MATCH(F247,Condiciones!$D$4:$D$15,0)))),"Si","")</f>
        <v/>
      </c>
      <c r="J247" s="49" t="str">
        <f t="shared" si="16"/>
        <v/>
      </c>
      <c r="K247" s="50" t="str">
        <f t="shared" si="19"/>
        <v/>
      </c>
      <c r="L247" s="2"/>
      <c r="M247" s="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>
        <f t="shared" si="18"/>
        <v>236</v>
      </c>
      <c r="C248" s="25" t="str">
        <f t="shared" si="17"/>
        <v/>
      </c>
      <c r="D248" s="27"/>
      <c r="E248" s="41"/>
      <c r="F248" s="41"/>
      <c r="G248" s="42"/>
      <c r="H248" s="26"/>
      <c r="I248" s="29" t="str">
        <f>IF(AND(NOT(ISERROR(MATCH(G248,Condiciones!$F$4:$F$69,0))),NOT(ISERROR(MATCH(F248,Condiciones!$D$4:$D$15,0)))),"Si","")</f>
        <v/>
      </c>
      <c r="J248" s="49" t="str">
        <f t="shared" si="16"/>
        <v/>
      </c>
      <c r="K248" s="50" t="str">
        <f t="shared" ref="K248:K262" si="20">+IF(OR(ISBLANK(D248),ISBLANK(E248),ISBLANK(F248),ISBLANK(G248),ISBLANK(H248)), "",(F248/1000*G248/1000*2+H248*G248/1000*2+H248*F248/1000*2)*E248)</f>
        <v/>
      </c>
      <c r="L248" s="2"/>
      <c r="M248" s="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>
        <f t="shared" si="18"/>
        <v>237</v>
      </c>
      <c r="C249" s="25" t="str">
        <f t="shared" si="17"/>
        <v/>
      </c>
      <c r="D249" s="27"/>
      <c r="E249" s="41"/>
      <c r="F249" s="41"/>
      <c r="G249" s="42"/>
      <c r="H249" s="26"/>
      <c r="I249" s="29" t="str">
        <f>IF(AND(NOT(ISERROR(MATCH(G249,Condiciones!$F$4:$F$69,0))),NOT(ISERROR(MATCH(F249,Condiciones!$D$4:$D$15,0)))),"Si","")</f>
        <v/>
      </c>
      <c r="J249" s="49" t="str">
        <f t="shared" si="16"/>
        <v/>
      </c>
      <c r="K249" s="50" t="str">
        <f t="shared" si="20"/>
        <v/>
      </c>
      <c r="L249" s="2"/>
      <c r="M249" s="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>
        <f t="shared" si="18"/>
        <v>238</v>
      </c>
      <c r="C250" s="25" t="str">
        <f t="shared" si="17"/>
        <v/>
      </c>
      <c r="D250" s="27"/>
      <c r="E250" s="41"/>
      <c r="F250" s="41"/>
      <c r="G250" s="42"/>
      <c r="H250" s="26"/>
      <c r="I250" s="29" t="str">
        <f>IF(AND(NOT(ISERROR(MATCH(G250,Condiciones!$F$4:$F$69,0))),NOT(ISERROR(MATCH(F250,Condiciones!$D$4:$D$15,0)))),"Si","")</f>
        <v/>
      </c>
      <c r="J250" s="49" t="str">
        <f t="shared" si="16"/>
        <v/>
      </c>
      <c r="K250" s="50" t="str">
        <f t="shared" si="20"/>
        <v/>
      </c>
      <c r="L250" s="2"/>
      <c r="M250" s="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>
        <f t="shared" si="18"/>
        <v>239</v>
      </c>
      <c r="C251" s="25" t="str">
        <f t="shared" si="17"/>
        <v/>
      </c>
      <c r="D251" s="27"/>
      <c r="E251" s="41"/>
      <c r="F251" s="41"/>
      <c r="G251" s="42"/>
      <c r="H251" s="26"/>
      <c r="I251" s="29" t="str">
        <f>IF(AND(NOT(ISERROR(MATCH(G251,Condiciones!$F$4:$F$69,0))),NOT(ISERROR(MATCH(F251,Condiciones!$D$4:$D$15,0)))),"Si","")</f>
        <v/>
      </c>
      <c r="J251" s="49" t="str">
        <f t="shared" si="16"/>
        <v/>
      </c>
      <c r="K251" s="50" t="str">
        <f t="shared" si="20"/>
        <v/>
      </c>
      <c r="L251" s="2"/>
      <c r="M251" s="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>
        <f t="shared" si="18"/>
        <v>240</v>
      </c>
      <c r="C252" s="25" t="str">
        <f t="shared" si="17"/>
        <v/>
      </c>
      <c r="D252" s="27"/>
      <c r="E252" s="41"/>
      <c r="F252" s="41"/>
      <c r="G252" s="42"/>
      <c r="H252" s="26"/>
      <c r="I252" s="29" t="str">
        <f>IF(AND(NOT(ISERROR(MATCH(G252,Condiciones!$F$4:$F$69,0))),NOT(ISERROR(MATCH(F252,Condiciones!$D$4:$D$15,0)))),"Si","")</f>
        <v/>
      </c>
      <c r="J252" s="49" t="str">
        <f t="shared" si="16"/>
        <v/>
      </c>
      <c r="K252" s="50" t="str">
        <f t="shared" si="20"/>
        <v/>
      </c>
      <c r="L252" s="2"/>
      <c r="M252" s="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>
        <f t="shared" si="18"/>
        <v>241</v>
      </c>
      <c r="C253" s="25" t="str">
        <f t="shared" si="17"/>
        <v/>
      </c>
      <c r="D253" s="27"/>
      <c r="E253" s="41"/>
      <c r="F253" s="41"/>
      <c r="G253" s="42"/>
      <c r="H253" s="26"/>
      <c r="I253" s="29" t="str">
        <f>IF(AND(NOT(ISERROR(MATCH(G253,Condiciones!$F$4:$F$69,0))),NOT(ISERROR(MATCH(F253,Condiciones!$D$4:$D$15,0)))),"Si","")</f>
        <v/>
      </c>
      <c r="J253" s="49" t="str">
        <f t="shared" si="16"/>
        <v/>
      </c>
      <c r="K253" s="50" t="str">
        <f t="shared" si="20"/>
        <v/>
      </c>
      <c r="L253" s="2"/>
      <c r="M253" s="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>
        <f t="shared" si="18"/>
        <v>242</v>
      </c>
      <c r="C254" s="25" t="str">
        <f t="shared" si="17"/>
        <v/>
      </c>
      <c r="D254" s="27"/>
      <c r="E254" s="41"/>
      <c r="F254" s="41"/>
      <c r="G254" s="42"/>
      <c r="H254" s="26"/>
      <c r="I254" s="29" t="str">
        <f>IF(AND(NOT(ISERROR(MATCH(G254,Condiciones!$F$4:$F$69,0))),NOT(ISERROR(MATCH(F254,Condiciones!$D$4:$D$15,0)))),"Si","")</f>
        <v/>
      </c>
      <c r="J254" s="49" t="str">
        <f t="shared" si="16"/>
        <v/>
      </c>
      <c r="K254" s="50" t="str">
        <f t="shared" si="20"/>
        <v/>
      </c>
      <c r="L254" s="2"/>
      <c r="M254" s="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>
        <f t="shared" si="18"/>
        <v>243</v>
      </c>
      <c r="C255" s="25" t="str">
        <f t="shared" si="17"/>
        <v/>
      </c>
      <c r="D255" s="27"/>
      <c r="E255" s="41"/>
      <c r="F255" s="41"/>
      <c r="G255" s="42"/>
      <c r="H255" s="26"/>
      <c r="I255" s="29" t="str">
        <f>IF(AND(NOT(ISERROR(MATCH(G255,Condiciones!$F$4:$F$69,0))),NOT(ISERROR(MATCH(F255,Condiciones!$D$4:$D$15,0)))),"Si","")</f>
        <v/>
      </c>
      <c r="J255" s="49" t="str">
        <f t="shared" si="16"/>
        <v/>
      </c>
      <c r="K255" s="50" t="str">
        <f t="shared" si="20"/>
        <v/>
      </c>
      <c r="L255" s="2"/>
      <c r="M255" s="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>
        <f t="shared" si="18"/>
        <v>244</v>
      </c>
      <c r="C256" s="25" t="str">
        <f t="shared" si="17"/>
        <v/>
      </c>
      <c r="D256" s="27"/>
      <c r="E256" s="41"/>
      <c r="F256" s="41"/>
      <c r="G256" s="42"/>
      <c r="H256" s="26"/>
      <c r="I256" s="29" t="str">
        <f>IF(AND(NOT(ISERROR(MATCH(G256,Condiciones!$F$4:$F$69,0))),NOT(ISERROR(MATCH(F256,Condiciones!$D$4:$D$15,0)))),"Si","")</f>
        <v/>
      </c>
      <c r="J256" s="49" t="str">
        <f t="shared" si="16"/>
        <v/>
      </c>
      <c r="K256" s="50" t="str">
        <f t="shared" si="20"/>
        <v/>
      </c>
      <c r="L256" s="2"/>
      <c r="M256" s="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>
        <f t="shared" si="18"/>
        <v>245</v>
      </c>
      <c r="C257" s="25" t="str">
        <f t="shared" si="17"/>
        <v/>
      </c>
      <c r="D257" s="27"/>
      <c r="E257" s="41"/>
      <c r="F257" s="41"/>
      <c r="G257" s="42"/>
      <c r="H257" s="26"/>
      <c r="I257" s="29" t="str">
        <f>IF(AND(NOT(ISERROR(MATCH(G257,Condiciones!$F$4:$F$69,0))),NOT(ISERROR(MATCH(F257,Condiciones!$D$4:$D$15,0)))),"Si","")</f>
        <v/>
      </c>
      <c r="J257" s="49" t="str">
        <f t="shared" si="16"/>
        <v/>
      </c>
      <c r="K257" s="50" t="str">
        <f t="shared" si="20"/>
        <v/>
      </c>
      <c r="L257" s="2"/>
      <c r="M257" s="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>
        <f t="shared" si="18"/>
        <v>246</v>
      </c>
      <c r="C258" s="25" t="str">
        <f t="shared" si="17"/>
        <v/>
      </c>
      <c r="D258" s="27"/>
      <c r="E258" s="41"/>
      <c r="F258" s="41"/>
      <c r="G258" s="42"/>
      <c r="H258" s="26"/>
      <c r="I258" s="29" t="str">
        <f>IF(AND(NOT(ISERROR(MATCH(G258,Condiciones!$F$4:$F$69,0))),NOT(ISERROR(MATCH(F258,Condiciones!$D$4:$D$15,0)))),"Si","")</f>
        <v/>
      </c>
      <c r="J258" s="49" t="str">
        <f t="shared" si="16"/>
        <v/>
      </c>
      <c r="K258" s="50" t="str">
        <f t="shared" si="20"/>
        <v/>
      </c>
      <c r="L258" s="2"/>
      <c r="M258" s="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>
        <f t="shared" si="18"/>
        <v>247</v>
      </c>
      <c r="C259" s="25" t="str">
        <f t="shared" si="17"/>
        <v/>
      </c>
      <c r="D259" s="27"/>
      <c r="E259" s="41"/>
      <c r="F259" s="41"/>
      <c r="G259" s="42"/>
      <c r="H259" s="26"/>
      <c r="I259" s="29" t="str">
        <f>IF(AND(NOT(ISERROR(MATCH(G259,Condiciones!$F$4:$F$69,0))),NOT(ISERROR(MATCH(F259,Condiciones!$D$4:$D$15,0)))),"Si","")</f>
        <v/>
      </c>
      <c r="J259" s="49" t="str">
        <f t="shared" si="16"/>
        <v/>
      </c>
      <c r="K259" s="50" t="str">
        <f t="shared" si="20"/>
        <v/>
      </c>
      <c r="L259" s="2"/>
      <c r="M259" s="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>
        <f t="shared" si="18"/>
        <v>248</v>
      </c>
      <c r="C260" s="25" t="str">
        <f t="shared" si="17"/>
        <v/>
      </c>
      <c r="D260" s="27"/>
      <c r="E260" s="41"/>
      <c r="F260" s="41"/>
      <c r="G260" s="42"/>
      <c r="H260" s="26"/>
      <c r="I260" s="29" t="str">
        <f>IF(AND(NOT(ISERROR(MATCH(G260,Condiciones!$F$4:$F$69,0))),NOT(ISERROR(MATCH(F260,Condiciones!$D$4:$D$15,0)))),"Si","")</f>
        <v/>
      </c>
      <c r="J260" s="49" t="str">
        <f t="shared" si="16"/>
        <v/>
      </c>
      <c r="K260" s="50" t="str">
        <f t="shared" si="20"/>
        <v/>
      </c>
      <c r="L260" s="2"/>
      <c r="M260" s="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>
        <f t="shared" si="18"/>
        <v>249</v>
      </c>
      <c r="C261" s="25" t="str">
        <f t="shared" si="17"/>
        <v/>
      </c>
      <c r="D261" s="27"/>
      <c r="E261" s="41"/>
      <c r="F261" s="41"/>
      <c r="G261" s="42"/>
      <c r="H261" s="26"/>
      <c r="I261" s="29" t="str">
        <f>IF(AND(NOT(ISERROR(MATCH(G261,Condiciones!$F$4:$F$69,0))),NOT(ISERROR(MATCH(F261,Condiciones!$D$4:$D$15,0)))),"Si","")</f>
        <v/>
      </c>
      <c r="J261" s="49" t="str">
        <f t="shared" si="16"/>
        <v/>
      </c>
      <c r="K261" s="50" t="str">
        <f t="shared" si="20"/>
        <v/>
      </c>
      <c r="L261" s="2"/>
      <c r="M261" s="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>
        <f t="shared" si="18"/>
        <v>250</v>
      </c>
      <c r="C262" s="25" t="str">
        <f t="shared" si="17"/>
        <v/>
      </c>
      <c r="D262" s="27"/>
      <c r="E262" s="41"/>
      <c r="F262" s="41"/>
      <c r="G262" s="42"/>
      <c r="H262" s="26"/>
      <c r="I262" s="29" t="str">
        <f>IF(AND(NOT(ISERROR(MATCH(G262,Condiciones!$F$4:$F$69,0))),NOT(ISERROR(MATCH(F262,Condiciones!$D$4:$D$15,0)))),"Si","")</f>
        <v/>
      </c>
      <c r="J262" s="49" t="str">
        <f t="shared" si="16"/>
        <v/>
      </c>
      <c r="K262" s="50" t="str">
        <f t="shared" si="20"/>
        <v/>
      </c>
      <c r="L262" s="2"/>
      <c r="M262" s="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9">
    <mergeCell ref="C3:U3"/>
    <mergeCell ref="C6:H10"/>
    <mergeCell ref="C11:H11"/>
    <mergeCell ref="J11:K11"/>
    <mergeCell ref="N16:U19"/>
    <mergeCell ref="O43:T44"/>
    <mergeCell ref="O22:P22"/>
    <mergeCell ref="O23:P23"/>
    <mergeCell ref="O25:P25"/>
    <mergeCell ref="Q25:Q32"/>
    <mergeCell ref="T25:T41"/>
    <mergeCell ref="O26:P26"/>
    <mergeCell ref="O27:P27"/>
    <mergeCell ref="O28:P28"/>
    <mergeCell ref="O29:P29"/>
    <mergeCell ref="O30:P30"/>
    <mergeCell ref="O31:P31"/>
    <mergeCell ref="O32:P32"/>
    <mergeCell ref="O33:P33"/>
  </mergeCells>
  <conditionalFormatting sqref="F13:G262">
    <cfRule type="expression" dxfId="0" priority="2">
      <formula>ISBLANK(F13)</formula>
    </cfRule>
  </conditionalFormatting>
  <dataValidations xWindow="572" yWindow="661" count="4">
    <dataValidation type="decimal" allowBlank="1" showInputMessage="1" showErrorMessage="1" promptTitle="Medidas Comerciales (Ancho) " prompt="42 - 65 - 90 - 120 - 130 - 138 - 150 - 185 - 200 - 250 - 280 - 300_x000a__x000a_Prefiere nuestras medidas comerciales_x000a__x000a_Medidas especiales se aproximan a la dimensión de la siguiente medida comercial " sqref="F13:F262" xr:uid="{00000000-0002-0000-0000-000000000000}">
      <formula1>42</formula1>
      <formula2>300</formula2>
    </dataValidation>
    <dataValidation type="decimal" operator="greaterThanOrEqual" allowBlank="1" showErrorMessage="1" sqref="E13:E262" xr:uid="{00000000-0002-0000-0000-000001000000}">
      <formula1>0</formula1>
      <formula2>0</formula2>
    </dataValidation>
    <dataValidation type="decimal" allowBlank="1" showInputMessage="1" showErrorMessage="1" prompt="Medidas - Los largos pueden ser hasta 40 m" sqref="H13:H262" xr:uid="{00000000-0002-0000-0000-000002000000}">
      <formula1>0</formula1>
      <formula2>40</formula2>
    </dataValidation>
    <dataValidation type="decimal" allowBlank="1" showInputMessage="1" showErrorMessage="1" prompt="Medidas Comerciales (Alto) - 60 - 90 - 120 - 150 - (Continua en múltipos de 30 hasta 1980)_x000a__x000a_Prefiere nuestras medidas comerciales_x000a__x000a_Medidas especiales se aproximan a la dimensión de la siguiente medida comercial " sqref="G13:G262" xr:uid="{00000000-0002-0000-0000-000004000000}">
      <formula1>60</formula1>
      <formula2>1980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xWindow="572" yWindow="661" count="1">
        <x14:dataValidation type="list" allowBlank="1" showErrorMessage="1" xr:uid="{00000000-0002-0000-0000-000003000000}">
          <x14:formula1>
            <xm:f>Condiciones!$B$5:$B$12</xm:f>
          </x14:formula1>
          <x14:formula2>
            <xm:f>0</xm:f>
          </x14:formula2>
          <xm:sqref>D13:D262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showGridLines="0" zoomScaleNormal="100" workbookViewId="0">
      <selection activeCell="D20" sqref="D20"/>
    </sheetView>
  </sheetViews>
  <sheetFormatPr baseColWidth="10" defaultColWidth="14.44140625" defaultRowHeight="14.4" x14ac:dyDescent="0.3"/>
  <cols>
    <col min="1" max="1" width="10.6640625" customWidth="1"/>
    <col min="2" max="2" width="26.44140625" customWidth="1"/>
    <col min="3" max="26" width="10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5">
      <c r="B3" s="2" t="s">
        <v>26</v>
      </c>
      <c r="D3" s="51" t="s">
        <v>9</v>
      </c>
      <c r="F3" s="51" t="s">
        <v>20</v>
      </c>
    </row>
    <row r="4" spans="2:6" ht="14.25" customHeight="1" x14ac:dyDescent="0.35">
      <c r="B4" s="52" t="s">
        <v>27</v>
      </c>
      <c r="D4" s="53">
        <v>42</v>
      </c>
      <c r="F4" s="53"/>
    </row>
    <row r="5" spans="2:6" ht="14.25" customHeight="1" x14ac:dyDescent="0.35">
      <c r="B5" s="54" t="s">
        <v>14</v>
      </c>
      <c r="D5" s="53">
        <v>65</v>
      </c>
      <c r="F5" s="53">
        <v>60</v>
      </c>
    </row>
    <row r="6" spans="2:6" ht="14.25" customHeight="1" x14ac:dyDescent="0.35">
      <c r="B6" s="54" t="s">
        <v>15</v>
      </c>
      <c r="D6" s="53">
        <v>90</v>
      </c>
      <c r="F6" s="53">
        <v>90</v>
      </c>
    </row>
    <row r="7" spans="2:6" ht="14.25" customHeight="1" x14ac:dyDescent="0.35">
      <c r="B7" s="54" t="s">
        <v>28</v>
      </c>
      <c r="D7" s="53">
        <v>120</v>
      </c>
      <c r="F7" s="53">
        <v>120</v>
      </c>
    </row>
    <row r="8" spans="2:6" ht="14.25" customHeight="1" x14ac:dyDescent="0.35">
      <c r="B8" s="54" t="s">
        <v>29</v>
      </c>
      <c r="D8" s="53">
        <v>130</v>
      </c>
      <c r="F8" s="53">
        <v>150</v>
      </c>
    </row>
    <row r="9" spans="2:6" ht="14.25" customHeight="1" x14ac:dyDescent="0.35">
      <c r="B9" s="54" t="s">
        <v>30</v>
      </c>
      <c r="D9" s="53">
        <v>138</v>
      </c>
      <c r="F9" s="53">
        <v>180</v>
      </c>
    </row>
    <row r="10" spans="2:6" ht="14.25" customHeight="1" x14ac:dyDescent="0.35">
      <c r="B10" s="54" t="s">
        <v>31</v>
      </c>
      <c r="D10" s="55">
        <v>150</v>
      </c>
      <c r="F10" s="53">
        <v>210</v>
      </c>
    </row>
    <row r="11" spans="2:6" ht="14.25" customHeight="1" x14ac:dyDescent="0.35">
      <c r="B11" s="54" t="s">
        <v>32</v>
      </c>
      <c r="D11" s="53">
        <v>185</v>
      </c>
      <c r="F11" s="53">
        <v>240</v>
      </c>
    </row>
    <row r="12" spans="2:6" ht="14.25" customHeight="1" x14ac:dyDescent="0.35">
      <c r="B12" s="54" t="s">
        <v>33</v>
      </c>
      <c r="D12" s="53">
        <v>200</v>
      </c>
      <c r="F12" s="53">
        <v>270</v>
      </c>
    </row>
    <row r="13" spans="2:6" ht="14.25" customHeight="1" x14ac:dyDescent="0.3">
      <c r="D13" s="53">
        <v>250</v>
      </c>
      <c r="F13" s="53">
        <v>300</v>
      </c>
    </row>
    <row r="14" spans="2:6" ht="14.25" customHeight="1" x14ac:dyDescent="0.3">
      <c r="D14" s="53">
        <v>280</v>
      </c>
      <c r="F14" s="53">
        <v>330</v>
      </c>
    </row>
    <row r="15" spans="2:6" ht="14.25" customHeight="1" x14ac:dyDescent="0.3">
      <c r="D15" s="53">
        <v>300</v>
      </c>
      <c r="F15" s="53">
        <v>360</v>
      </c>
    </row>
    <row r="16" spans="2:6" ht="14.25" customHeight="1" x14ac:dyDescent="0.3">
      <c r="F16" s="53">
        <v>390</v>
      </c>
    </row>
    <row r="17" spans="6:6" ht="14.25" customHeight="1" x14ac:dyDescent="0.3">
      <c r="F17" s="53">
        <v>420</v>
      </c>
    </row>
    <row r="18" spans="6:6" ht="14.25" customHeight="1" x14ac:dyDescent="0.3">
      <c r="F18" s="53">
        <v>450</v>
      </c>
    </row>
    <row r="19" spans="6:6" ht="14.25" customHeight="1" x14ac:dyDescent="0.3">
      <c r="F19" s="53">
        <v>480</v>
      </c>
    </row>
    <row r="20" spans="6:6" ht="14.25" customHeight="1" x14ac:dyDescent="0.3">
      <c r="F20" s="53">
        <v>510</v>
      </c>
    </row>
    <row r="21" spans="6:6" ht="14.25" customHeight="1" x14ac:dyDescent="0.3">
      <c r="F21" s="53">
        <f t="shared" ref="F21:F52" si="0">F20+30</f>
        <v>540</v>
      </c>
    </row>
    <row r="22" spans="6:6" ht="14.25" customHeight="1" x14ac:dyDescent="0.3">
      <c r="F22" s="53">
        <f t="shared" si="0"/>
        <v>570</v>
      </c>
    </row>
    <row r="23" spans="6:6" ht="14.25" customHeight="1" x14ac:dyDescent="0.3">
      <c r="F23" s="53">
        <f t="shared" si="0"/>
        <v>600</v>
      </c>
    </row>
    <row r="24" spans="6:6" ht="14.25" customHeight="1" x14ac:dyDescent="0.3">
      <c r="F24" s="53">
        <f t="shared" si="0"/>
        <v>630</v>
      </c>
    </row>
    <row r="25" spans="6:6" ht="14.25" customHeight="1" x14ac:dyDescent="0.3">
      <c r="F25" s="53">
        <f t="shared" si="0"/>
        <v>660</v>
      </c>
    </row>
    <row r="26" spans="6:6" ht="14.25" customHeight="1" x14ac:dyDescent="0.3">
      <c r="F26" s="53">
        <f t="shared" si="0"/>
        <v>690</v>
      </c>
    </row>
    <row r="27" spans="6:6" ht="14.25" customHeight="1" x14ac:dyDescent="0.3">
      <c r="F27" s="53">
        <f t="shared" si="0"/>
        <v>720</v>
      </c>
    </row>
    <row r="28" spans="6:6" ht="14.25" customHeight="1" x14ac:dyDescent="0.3">
      <c r="F28" s="53">
        <f t="shared" si="0"/>
        <v>750</v>
      </c>
    </row>
    <row r="29" spans="6:6" ht="14.25" customHeight="1" x14ac:dyDescent="0.3">
      <c r="F29" s="53">
        <f t="shared" si="0"/>
        <v>780</v>
      </c>
    </row>
    <row r="30" spans="6:6" ht="14.25" customHeight="1" x14ac:dyDescent="0.3">
      <c r="F30" s="53">
        <f t="shared" si="0"/>
        <v>810</v>
      </c>
    </row>
    <row r="31" spans="6:6" ht="14.25" customHeight="1" x14ac:dyDescent="0.3">
      <c r="F31" s="53">
        <f t="shared" si="0"/>
        <v>840</v>
      </c>
    </row>
    <row r="32" spans="6:6" ht="14.25" customHeight="1" x14ac:dyDescent="0.3">
      <c r="F32" s="53">
        <f t="shared" si="0"/>
        <v>870</v>
      </c>
    </row>
    <row r="33" spans="6:6" ht="14.25" customHeight="1" x14ac:dyDescent="0.3">
      <c r="F33" s="53">
        <f t="shared" si="0"/>
        <v>900</v>
      </c>
    </row>
    <row r="34" spans="6:6" ht="14.25" customHeight="1" x14ac:dyDescent="0.3">
      <c r="F34" s="53">
        <f t="shared" si="0"/>
        <v>930</v>
      </c>
    </row>
    <row r="35" spans="6:6" ht="14.25" customHeight="1" x14ac:dyDescent="0.3">
      <c r="F35" s="53">
        <f t="shared" si="0"/>
        <v>960</v>
      </c>
    </row>
    <row r="36" spans="6:6" ht="14.25" customHeight="1" x14ac:dyDescent="0.3">
      <c r="F36" s="53">
        <f t="shared" si="0"/>
        <v>990</v>
      </c>
    </row>
    <row r="37" spans="6:6" ht="14.25" customHeight="1" x14ac:dyDescent="0.3">
      <c r="F37" s="53">
        <f t="shared" si="0"/>
        <v>1020</v>
      </c>
    </row>
    <row r="38" spans="6:6" ht="14.25" customHeight="1" x14ac:dyDescent="0.3">
      <c r="F38" s="53">
        <f t="shared" si="0"/>
        <v>1050</v>
      </c>
    </row>
    <row r="39" spans="6:6" ht="14.25" customHeight="1" x14ac:dyDescent="0.3">
      <c r="F39" s="53">
        <f t="shared" si="0"/>
        <v>1080</v>
      </c>
    </row>
    <row r="40" spans="6:6" ht="14.25" customHeight="1" x14ac:dyDescent="0.3">
      <c r="F40" s="53">
        <f t="shared" si="0"/>
        <v>1110</v>
      </c>
    </row>
    <row r="41" spans="6:6" ht="14.25" customHeight="1" x14ac:dyDescent="0.3">
      <c r="F41" s="53">
        <f t="shared" si="0"/>
        <v>1140</v>
      </c>
    </row>
    <row r="42" spans="6:6" ht="14.25" customHeight="1" x14ac:dyDescent="0.3">
      <c r="F42" s="53">
        <f t="shared" si="0"/>
        <v>1170</v>
      </c>
    </row>
    <row r="43" spans="6:6" ht="14.25" customHeight="1" x14ac:dyDescent="0.3">
      <c r="F43" s="53">
        <f t="shared" si="0"/>
        <v>1200</v>
      </c>
    </row>
    <row r="44" spans="6:6" ht="14.25" customHeight="1" x14ac:dyDescent="0.3">
      <c r="F44" s="53">
        <f t="shared" si="0"/>
        <v>1230</v>
      </c>
    </row>
    <row r="45" spans="6:6" ht="14.25" customHeight="1" x14ac:dyDescent="0.3">
      <c r="F45" s="53">
        <f t="shared" si="0"/>
        <v>1260</v>
      </c>
    </row>
    <row r="46" spans="6:6" ht="14.25" customHeight="1" x14ac:dyDescent="0.3">
      <c r="F46" s="53">
        <f t="shared" si="0"/>
        <v>1290</v>
      </c>
    </row>
    <row r="47" spans="6:6" ht="14.25" customHeight="1" x14ac:dyDescent="0.3">
      <c r="F47" s="53">
        <f t="shared" si="0"/>
        <v>1320</v>
      </c>
    </row>
    <row r="48" spans="6:6" ht="14.25" customHeight="1" x14ac:dyDescent="0.3">
      <c r="F48" s="53">
        <f t="shared" si="0"/>
        <v>1350</v>
      </c>
    </row>
    <row r="49" spans="6:6" ht="14.25" customHeight="1" x14ac:dyDescent="0.3">
      <c r="F49" s="53">
        <f t="shared" si="0"/>
        <v>1380</v>
      </c>
    </row>
    <row r="50" spans="6:6" ht="14.25" customHeight="1" x14ac:dyDescent="0.3">
      <c r="F50" s="53">
        <f t="shared" si="0"/>
        <v>1410</v>
      </c>
    </row>
    <row r="51" spans="6:6" ht="14.25" customHeight="1" x14ac:dyDescent="0.3">
      <c r="F51" s="53">
        <f t="shared" si="0"/>
        <v>1440</v>
      </c>
    </row>
    <row r="52" spans="6:6" ht="14.25" customHeight="1" x14ac:dyDescent="0.3">
      <c r="F52" s="53">
        <f t="shared" si="0"/>
        <v>1470</v>
      </c>
    </row>
    <row r="53" spans="6:6" ht="14.25" customHeight="1" x14ac:dyDescent="0.3">
      <c r="F53" s="53">
        <f t="shared" ref="F53:F69" si="1">F52+30</f>
        <v>1500</v>
      </c>
    </row>
    <row r="54" spans="6:6" ht="14.25" customHeight="1" x14ac:dyDescent="0.3">
      <c r="F54" s="53">
        <f t="shared" si="1"/>
        <v>1530</v>
      </c>
    </row>
    <row r="55" spans="6:6" ht="14.25" customHeight="1" x14ac:dyDescent="0.3">
      <c r="F55" s="53">
        <f t="shared" si="1"/>
        <v>1560</v>
      </c>
    </row>
    <row r="56" spans="6:6" ht="14.25" customHeight="1" x14ac:dyDescent="0.3">
      <c r="F56" s="53">
        <f t="shared" si="1"/>
        <v>1590</v>
      </c>
    </row>
    <row r="57" spans="6:6" ht="14.25" customHeight="1" x14ac:dyDescent="0.3">
      <c r="F57" s="53">
        <f t="shared" si="1"/>
        <v>1620</v>
      </c>
    </row>
    <row r="58" spans="6:6" ht="14.25" customHeight="1" x14ac:dyDescent="0.3">
      <c r="F58" s="53">
        <f t="shared" si="1"/>
        <v>1650</v>
      </c>
    </row>
    <row r="59" spans="6:6" ht="14.25" customHeight="1" x14ac:dyDescent="0.3">
      <c r="F59" s="53">
        <f t="shared" si="1"/>
        <v>1680</v>
      </c>
    </row>
    <row r="60" spans="6:6" ht="14.25" customHeight="1" x14ac:dyDescent="0.3">
      <c r="F60" s="53">
        <f t="shared" si="1"/>
        <v>1710</v>
      </c>
    </row>
    <row r="61" spans="6:6" ht="14.25" customHeight="1" x14ac:dyDescent="0.3">
      <c r="F61" s="53">
        <f t="shared" si="1"/>
        <v>1740</v>
      </c>
    </row>
    <row r="62" spans="6:6" ht="14.25" customHeight="1" x14ac:dyDescent="0.3">
      <c r="F62" s="53">
        <f t="shared" si="1"/>
        <v>1770</v>
      </c>
    </row>
    <row r="63" spans="6:6" ht="14.25" customHeight="1" x14ac:dyDescent="0.3">
      <c r="F63" s="53">
        <f t="shared" si="1"/>
        <v>1800</v>
      </c>
    </row>
    <row r="64" spans="6:6" ht="14.25" customHeight="1" x14ac:dyDescent="0.3">
      <c r="F64" s="53">
        <f t="shared" si="1"/>
        <v>1830</v>
      </c>
    </row>
    <row r="65" spans="6:6" ht="14.25" customHeight="1" x14ac:dyDescent="0.3">
      <c r="F65" s="53">
        <f t="shared" si="1"/>
        <v>1860</v>
      </c>
    </row>
    <row r="66" spans="6:6" ht="14.25" customHeight="1" x14ac:dyDescent="0.3">
      <c r="F66" s="53">
        <f t="shared" si="1"/>
        <v>1890</v>
      </c>
    </row>
    <row r="67" spans="6:6" ht="14.25" customHeight="1" x14ac:dyDescent="0.3">
      <c r="F67" s="53">
        <f t="shared" si="1"/>
        <v>1920</v>
      </c>
    </row>
    <row r="68" spans="6:6" ht="14.25" customHeight="1" x14ac:dyDescent="0.3">
      <c r="F68" s="53">
        <f t="shared" si="1"/>
        <v>1950</v>
      </c>
    </row>
    <row r="69" spans="6:6" ht="14.25" customHeight="1" x14ac:dyDescent="0.3">
      <c r="F69" s="53">
        <f t="shared" si="1"/>
        <v>1980</v>
      </c>
    </row>
    <row r="70" spans="6:6" ht="14.25" customHeight="1" x14ac:dyDescent="0.3"/>
    <row r="71" spans="6:6" ht="14.25" customHeight="1" x14ac:dyDescent="0.3"/>
    <row r="72" spans="6:6" ht="14.25" customHeight="1" x14ac:dyDescent="0.3"/>
    <row r="73" spans="6:6" ht="14.25" customHeight="1" x14ac:dyDescent="0.3"/>
    <row r="74" spans="6:6" ht="14.25" customHeight="1" x14ac:dyDescent="0.3"/>
    <row r="75" spans="6:6" ht="14.25" customHeight="1" x14ac:dyDescent="0.3"/>
    <row r="76" spans="6:6" ht="14.25" customHeight="1" x14ac:dyDescent="0.3"/>
    <row r="77" spans="6:6" ht="14.25" customHeight="1" x14ac:dyDescent="0.3"/>
    <row r="78" spans="6:6" ht="14.25" customHeight="1" x14ac:dyDescent="0.3"/>
    <row r="79" spans="6:6" ht="14.25" customHeight="1" x14ac:dyDescent="0.3"/>
    <row r="80" spans="6:6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511811023622047" footer="0.511811023622047"/>
  <pageSetup orientation="portrait" horizontalDpi="300" verticalDpi="300"/>
</worksheet>
</file>

<file path=docMetadata/LabelInfo.xml><?xml version="1.0" encoding="utf-8"?>
<clbl:labelList xmlns:clbl="http://schemas.microsoft.com/office/2020/mipLabelMetadata">
  <clbl:label id="{79b9de4d-acfd-4ca2-b3ab-a2ce683ab7e1}" enabled="0" method="" siteId="{79b9de4d-acfd-4ca2-b3ab-a2ce683ab7e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Hilam - Arauco</vt:lpstr>
      <vt:lpstr>Condiciones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Marcone Garcia-Huidobro</dc:creator>
  <dc:description/>
  <cp:lastModifiedBy>Domingo Sáenz Zunino</cp:lastModifiedBy>
  <cp:revision>2</cp:revision>
  <dcterms:created xsi:type="dcterms:W3CDTF">2022-01-31T18:20:40Z</dcterms:created>
  <dcterms:modified xsi:type="dcterms:W3CDTF">2026-05-07T17:05:29Z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0x010100AF78E3BBACA4DB46A9B462331570994E</vt:lpwstr>
  </property>
  <property fmtid="{D5CDD505-2E9C-101B-9397-08002B2CF9AE}" pid="3" name="MediaServiceImageTags">
    <vt:lpwstr/>
  </property>
</Properties>
</file>